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500" activeTab="0"/>
  </bookViews>
  <sheets>
    <sheet name="Feuille1" sheetId="1" r:id="rId1"/>
    <sheet name="Feuille2" sheetId="2" r:id="rId2"/>
  </sheets>
  <definedNames>
    <definedName name="_xlnm.Print_Area" localSheetId="0">'Feuille1'!$A$1:$H$842</definedName>
    <definedName name="Excel_BuiltIn_Print_Area" localSheetId="0">'Feuille1'!$A$319:$H$65195</definedName>
  </definedNames>
  <calcPr fullCalcOnLoad="1"/>
</workbook>
</file>

<file path=xl/sharedStrings.xml><?xml version="1.0" encoding="utf-8"?>
<sst xmlns="http://schemas.openxmlformats.org/spreadsheetml/2006/main" count="514" uniqueCount="270">
  <si>
    <t>DOSSIER DE</t>
  </si>
  <si>
    <t>DEMANDE DE SUBVENTION 2020</t>
  </si>
  <si>
    <t>PARTIE 1 : INFORMATIONS GÉNÉRALES</t>
  </si>
  <si>
    <t>FICHE 1-1 : VOTRE ASSOCIATION</t>
  </si>
  <si>
    <t>Nom de l'association :</t>
  </si>
  <si>
    <t>Sigle usuel :</t>
  </si>
  <si>
    <t>Objet / Vocation* :</t>
  </si>
  <si>
    <t>Sportive :</t>
  </si>
  <si>
    <t>Culturelle :</t>
  </si>
  <si>
    <t xml:space="preserve">Autres : </t>
  </si>
  <si>
    <t>Adresse siège social :</t>
  </si>
  <si>
    <t>Contact :</t>
  </si>
  <si>
    <t>Prénom :</t>
  </si>
  <si>
    <t>Nom :</t>
  </si>
  <si>
    <t>Adresse postale :</t>
  </si>
  <si>
    <t>Téléphone :</t>
  </si>
  <si>
    <t>Adresse électronique :</t>
  </si>
  <si>
    <t>Les éléments ci-dessous sont à remplir :</t>
  </si>
  <si>
    <t>- si vous formulez votre première demande de subvention auprès de la ville de Feyzin.</t>
  </si>
  <si>
    <t>- si les membres du bureau ou leurs coordonnées ont changés au cours de l'année 2019.</t>
  </si>
  <si>
    <t>Président</t>
  </si>
  <si>
    <t>Téléphone fixe :</t>
  </si>
  <si>
    <t>Téléphone portable :</t>
  </si>
  <si>
    <t>Secrétaire</t>
  </si>
  <si>
    <t>Trésorier</t>
  </si>
  <si>
    <t>*Cocher d'une croix la thématique correspondant à l'activité de votre association</t>
  </si>
  <si>
    <t>**voir notice.</t>
  </si>
  <si>
    <t>les cases à renseigner par l'association sont formalisées en jaune</t>
  </si>
  <si>
    <t>FICHE 1-2 : VOTRE PROJET ASSOCIATIF</t>
  </si>
  <si>
    <t>DESCRIPTION DU PROJET DE L'ASSOCIATION</t>
  </si>
  <si>
    <t>OBJECTIFS ET ACTIONS SPÉCIFIQUES A METTRE EN OEUVRE</t>
  </si>
  <si>
    <t xml:space="preserve">De votre projet associatif découlent des objectifs à court, moyen ou long terme et pour chacun de ces objectifs, découlent une ou plusieurs actions qui peuvent faire l'objet d'une demande de subvention (fiche 4-2) et que vous décrirez précisément dans les fiches dédiées en fin de dossier (fiches 4-4). </t>
  </si>
  <si>
    <t>Objectifs</t>
  </si>
  <si>
    <t>Échéance</t>
  </si>
  <si>
    <t>Actions</t>
  </si>
  <si>
    <t xml:space="preserve">Libellé des actions </t>
  </si>
  <si>
    <t>Action 1</t>
  </si>
  <si>
    <t>Action 2</t>
  </si>
  <si>
    <t>Action 3</t>
  </si>
  <si>
    <t>Action 4</t>
  </si>
  <si>
    <t>FICHE 1-3 : MOYENS FINANCIERS ET HUMAINS DE VOTRE ASSOCIATION</t>
  </si>
  <si>
    <t>SITUATION FINANCIÈRE AU JOUR DE DÉPÔT DU DOSSIER</t>
  </si>
  <si>
    <t>Disponibilités et placements</t>
  </si>
  <si>
    <t>Placements</t>
  </si>
  <si>
    <t>Pièce(s) justificative(s) à joindre :</t>
  </si>
  <si>
    <t>Livret d'épargne</t>
  </si>
  <si>
    <t>- le relevé de situation bancaire le plus récent au jour de dépôt du présent dossier</t>
  </si>
  <si>
    <t>Compte bancaire</t>
  </si>
  <si>
    <t>Caisse</t>
  </si>
  <si>
    <t>Total</t>
  </si>
  <si>
    <t>TARIFS DE L'ASSOCIATION</t>
  </si>
  <si>
    <t>Feyzinois</t>
  </si>
  <si>
    <t>Non-Feyzinois</t>
  </si>
  <si>
    <t>Jeunes (- 18 ans) :</t>
  </si>
  <si>
    <t>Adultes (+ 18 ans) :</t>
  </si>
  <si>
    <t>ADHÉRENTS, BÉNÉVOLES ET SALARIÉS</t>
  </si>
  <si>
    <t>Nombre total d'adhérents :</t>
  </si>
  <si>
    <t>dont</t>
  </si>
  <si>
    <t>Nombre d'adhérents feyzinois :</t>
  </si>
  <si>
    <t>Nombre d'adhérents non-feyzinois :</t>
  </si>
  <si>
    <t xml:space="preserve">Part d'adhérents feyzinois </t>
  </si>
  <si>
    <t>Part d'adhérents non-feyzinois </t>
  </si>
  <si>
    <t>Nombre de bénévoles :</t>
  </si>
  <si>
    <t>Nombre de salariés :</t>
  </si>
  <si>
    <t>En CDI</t>
  </si>
  <si>
    <t>En CDD</t>
  </si>
  <si>
    <t>à temps complet :</t>
  </si>
  <si>
    <t>à temps partiel :</t>
  </si>
  <si>
    <t>TOTAL</t>
  </si>
  <si>
    <t>FICHE 1-4 : EFFECTIFS LICENCIÉS SPORTIFS</t>
  </si>
  <si>
    <r>
      <rPr>
        <b/>
        <sz val="11"/>
        <color indexed="16"/>
        <rFont val="Arial"/>
        <family val="2"/>
      </rPr>
      <t xml:space="preserve">à compléter uniquement par les associations à vocation </t>
    </r>
    <r>
      <rPr>
        <b/>
        <u val="single"/>
        <sz val="11"/>
        <color indexed="16"/>
        <rFont val="Arial"/>
        <family val="2"/>
      </rPr>
      <t>sportive</t>
    </r>
  </si>
  <si>
    <t>(Case D12 de la « Fiche 1-1 : VOTRE ASSOCIATION » cochée)</t>
  </si>
  <si>
    <t>EFFECTIFS DES PRATIQUANTS LICENCIÉS COMPÉTITEURS</t>
  </si>
  <si>
    <t>Catégorie</t>
  </si>
  <si>
    <t>Nombre de Feyzinois</t>
  </si>
  <si>
    <t>Nombre d'extérieurs</t>
  </si>
  <si>
    <t>Féminin</t>
  </si>
  <si>
    <t>Masculin</t>
  </si>
  <si>
    <t>Moins de 15 ans</t>
  </si>
  <si>
    <t>De 15 à 18 ans</t>
  </si>
  <si>
    <t>Plus de 18 ans</t>
  </si>
  <si>
    <t>Total compétiteurs</t>
  </si>
  <si>
    <t>EFFECTIFS DES PRATIQUANTS LICENCIÉS LOISIRS</t>
  </si>
  <si>
    <t>Total loisirs</t>
  </si>
  <si>
    <t>EFFECTIFS DES LICENCIÉS D'ENCADREMENT</t>
  </si>
  <si>
    <t>Total encadrement</t>
  </si>
  <si>
    <t>TOTAL EFFECTIFS DES LICENCIÉS</t>
  </si>
  <si>
    <t>TOTAL DES LICENCIÉS</t>
  </si>
  <si>
    <t>FICHE 1-5 : COMPÉTITION ET ENCADREMENT</t>
  </si>
  <si>
    <t>NIVEAU D'ÉVOLUTION EN COMPÉTITION</t>
  </si>
  <si>
    <t>Merci d'indiquer ci-dessous le nombre de licenciés ayant atteint le niveau de compétition le plus élevé</t>
  </si>
  <si>
    <t>Fédération dirigeante</t>
  </si>
  <si>
    <t>Fédération affinitaire</t>
  </si>
  <si>
    <t>Homme</t>
  </si>
  <si>
    <t xml:space="preserve">Femme </t>
  </si>
  <si>
    <t>Départemental</t>
  </si>
  <si>
    <t>Régional</t>
  </si>
  <si>
    <t>National et international</t>
  </si>
  <si>
    <t>Olympique</t>
  </si>
  <si>
    <t>ENCADREMENT TECHNIQUE</t>
  </si>
  <si>
    <t>Nombre d’entraîneurs titulaires d'un brevet d'État :</t>
  </si>
  <si>
    <t>Nombre d’entraîneurs titulaires d'un brevet fédéral :</t>
  </si>
  <si>
    <t>Nombre d'initiateurs / animateurs :</t>
  </si>
  <si>
    <t>FORMATION ENVISAGÉE DES CADRES TECHNIQUES ET ARBITRES</t>
  </si>
  <si>
    <t>Prénom / Nom</t>
  </si>
  <si>
    <t>Niveau initial</t>
  </si>
  <si>
    <t>Niveau après formation</t>
  </si>
  <si>
    <t>Coût formation</t>
  </si>
  <si>
    <t>PARTIE 2 : RETOUR SUR L'ANNÉE CLÔTURÉE</t>
  </si>
  <si>
    <t xml:space="preserve">Date de la dernière clôture des comptes </t>
  </si>
  <si>
    <t>FICHE 2-1 : VOS ACTIONS SUBVENTIONNÉES SUR L'ANNÉE CLÔTURÉE</t>
  </si>
  <si>
    <t>Libellés des actions</t>
  </si>
  <si>
    <t>État des actions</t>
  </si>
  <si>
    <t>Conclusions / Résultats obtenus</t>
  </si>
  <si>
    <t>FICHE 2-2 : AUTRES ACTIONS RÉALISÉES SUR L'ANNÉE CLÔTURÉE</t>
  </si>
  <si>
    <t>État de l'action</t>
  </si>
  <si>
    <t>Conclusions / Résultats</t>
  </si>
  <si>
    <t>FICHE 2-3 : COMPTE DE RÉSULTAT DE L'ANNÉE CLÔTURÉE</t>
  </si>
  <si>
    <t>du :</t>
  </si>
  <si>
    <t>au :</t>
  </si>
  <si>
    <t>Intitulés</t>
  </si>
  <si>
    <t>Dépenses réalisées</t>
  </si>
  <si>
    <t>Budget initialement prévu</t>
  </si>
  <si>
    <t>Recettes réalisées</t>
  </si>
  <si>
    <t>Achats de marchandises</t>
  </si>
  <si>
    <t>Ventes produits divers</t>
  </si>
  <si>
    <t>Achat boissons pour revente</t>
  </si>
  <si>
    <t>Ventes Boissons</t>
  </si>
  <si>
    <t>Autres achats pour revente</t>
  </si>
  <si>
    <t>Autres Ventes</t>
  </si>
  <si>
    <t>SOUS-TOTAL</t>
  </si>
  <si>
    <t>Achats et frais liés à la structure</t>
  </si>
  <si>
    <t>Subventions d'exploitation</t>
  </si>
  <si>
    <t>Eau Gaz Électricité</t>
  </si>
  <si>
    <t>État</t>
  </si>
  <si>
    <t>Achat petit matériel</t>
  </si>
  <si>
    <t>Région</t>
  </si>
  <si>
    <t>Fournitures de bureau</t>
  </si>
  <si>
    <t>LA Carte</t>
  </si>
  <si>
    <t>Location</t>
  </si>
  <si>
    <t>Feyzin (Fonct.)</t>
  </si>
  <si>
    <t>Frais d'entretien</t>
  </si>
  <si>
    <t xml:space="preserve">Feyzin (Inv.) </t>
  </si>
  <si>
    <t>Assurances</t>
  </si>
  <si>
    <t>Feyzin (exceptionnelle)</t>
  </si>
  <si>
    <t>Frais de formations</t>
  </si>
  <si>
    <t>Sub autres communes</t>
  </si>
  <si>
    <t>Communication</t>
  </si>
  <si>
    <t>Déplacements</t>
  </si>
  <si>
    <t>Courrier / Téléphone</t>
  </si>
  <si>
    <t>Frais bancaires</t>
  </si>
  <si>
    <t>Achats liés à l'activité</t>
  </si>
  <si>
    <t>Autres produits</t>
  </si>
  <si>
    <t>Achat tenues</t>
  </si>
  <si>
    <t>Licences fédérales</t>
  </si>
  <si>
    <t>Redevances fédérales</t>
  </si>
  <si>
    <t>Remboursement déplacements</t>
  </si>
  <si>
    <t>Cotisations adhérents</t>
  </si>
  <si>
    <t>Participation membres</t>
  </si>
  <si>
    <t>Récompenses</t>
  </si>
  <si>
    <t>Reprise provision</t>
  </si>
  <si>
    <t>Frais divers manifestations</t>
  </si>
  <si>
    <t>Activités périscolaires</t>
  </si>
  <si>
    <t>Prestations de service</t>
  </si>
  <si>
    <t>Impôts et Taxes</t>
  </si>
  <si>
    <t>Produits exceptionnels</t>
  </si>
  <si>
    <t>Aides fédérales</t>
  </si>
  <si>
    <t>Sponsors</t>
  </si>
  <si>
    <t>Dotations aux Amortissements</t>
  </si>
  <si>
    <t>Autres aides</t>
  </si>
  <si>
    <t>Amortissements des investissements non subvent.</t>
  </si>
  <si>
    <t>Produits financiers</t>
  </si>
  <si>
    <t>Indemnités et frais de personnel</t>
  </si>
  <si>
    <t>Aides contrats personnel</t>
  </si>
  <si>
    <t>Indemnités</t>
  </si>
  <si>
    <t>Contrats aidés</t>
  </si>
  <si>
    <t>Salaires</t>
  </si>
  <si>
    <t>Charges sur salaire</t>
  </si>
  <si>
    <t>TOTAL CHARGES</t>
  </si>
  <si>
    <t>TOTAL PRODUITS</t>
  </si>
  <si>
    <t>Bénéfice de l'exercice</t>
  </si>
  <si>
    <t>-</t>
  </si>
  <si>
    <t>Perte de l'exercice</t>
  </si>
  <si>
    <t>TOTAL GENERAL</t>
  </si>
  <si>
    <t>FICHE 2-4 : EXPLICATIONS DES ÉCARTS</t>
  </si>
  <si>
    <t>Charges</t>
  </si>
  <si>
    <t>Produits</t>
  </si>
  <si>
    <t>Budgétisé :</t>
  </si>
  <si>
    <t>Réalisé :</t>
  </si>
  <si>
    <t>Écarts constatés entre budget initial et réalisé effectif :</t>
  </si>
  <si>
    <t>Résultat :</t>
  </si>
  <si>
    <t>=</t>
  </si>
  <si>
    <t>Explications des écarts de charges :</t>
  </si>
  <si>
    <t>Explications des écarts de produits :</t>
  </si>
  <si>
    <t>PARTIE 3 : POINT SUR L'ANNÉE EN COURS</t>
  </si>
  <si>
    <t>à compléter uniquement si la clôture du dernier exercice date de plus de 6 mois.</t>
  </si>
  <si>
    <t>FICHE 3-1 : VOS ACTIONS SUBVENTIONNÉES EN COURS OU TERMINÉES</t>
  </si>
  <si>
    <t>FICHE 3-2 : AUTRES ACTIONS EN COURS OU TERMINÉES</t>
  </si>
  <si>
    <t>PARTIE 4 : L'ANNÉE À VENIR</t>
  </si>
  <si>
    <t>La subvention que sollicite votre association peut correspondre soit à un besoin lié soit au financement d'une action ou d'un projet spécifique, soit au fonctionnement de votre association, soit au financement d'un investissement.</t>
  </si>
  <si>
    <t>FICHE 4-1 : DEMANDE D'UNE SUBVENTION AFFECTÉE À UNE ACTION</t>
  </si>
  <si>
    <t xml:space="preserve">Cette subvention est destinée à financer un projet ou une action spécifique décrite en page 2. Chaque action doit faire l'objet d'une fiche action détaillée. (Cf. plus loin Fiches 4-4 – Action N°1 ; Action N°2 ; Action N°3 ; Action N°4) </t>
  </si>
  <si>
    <t>ACTIONS</t>
  </si>
  <si>
    <t>Libellé de l'action</t>
  </si>
  <si>
    <t>Montant demandé</t>
  </si>
  <si>
    <t>Action n°1</t>
  </si>
  <si>
    <t>Action n°2</t>
  </si>
  <si>
    <t>Action n°3</t>
  </si>
  <si>
    <t>Action n°4</t>
  </si>
  <si>
    <t>Montant de la subvention affectée à une ou plusieurs actions :</t>
  </si>
  <si>
    <t>€</t>
  </si>
  <si>
    <t>FICHE 4-2 : DEMANDE D'UNE SUBVENTION DE FONCTIONNEMENT</t>
  </si>
  <si>
    <t>Cette subvention est destinée à contribuer au fonctionnement courant de l'association, pour permettre d'atteindre les objectifs d'activités décrits en page 2.</t>
  </si>
  <si>
    <t>Description des objectifs et de l’utilisation de la subvention sollicitée :</t>
  </si>
  <si>
    <t>Montant de la subvention de fonctionnement demandée :</t>
  </si>
  <si>
    <t>FICHE 4-3 : DEMANDE D'UNE SUBVENTION D'INVESTISSEMENT</t>
  </si>
  <si>
    <t>Cette subvention est destinée à financer un investissement dans du matériel, de la recherche, du développement ou du patrimoine.</t>
  </si>
  <si>
    <t>Montant de la subvention d'investissement demandée :</t>
  </si>
  <si>
    <t>Résumé de la demande de subvention :</t>
  </si>
  <si>
    <t>- Montant demandé de subvention affectée à une ou plusieurs actions :</t>
  </si>
  <si>
    <t>- Montant  demandé de subvention de fonctionnement :</t>
  </si>
  <si>
    <t>- Montant demandé de subvention d'investissement :</t>
  </si>
  <si>
    <t>- Soit un montant total de subvention demandée de :</t>
  </si>
  <si>
    <t>FICHE 4-4 : ACTION N°1</t>
  </si>
  <si>
    <t>Nom de l'action</t>
  </si>
  <si>
    <t>Description du contenu et des objectifs de l'action :</t>
  </si>
  <si>
    <t>Public ciblé :</t>
  </si>
  <si>
    <t>Lieux d'intervention :</t>
  </si>
  <si>
    <t>Nombre de personnes touchées</t>
  </si>
  <si>
    <t>Date de mise en œuvre prévue</t>
  </si>
  <si>
    <t>Résultats attendus :</t>
  </si>
  <si>
    <t>Coût total estimé de l'action :</t>
  </si>
  <si>
    <t>Dont subvention demandée :</t>
  </si>
  <si>
    <t>FICHE 4-4 : ACTION N°2</t>
  </si>
  <si>
    <t>FICHE 4-4 : ACTION N°3</t>
  </si>
  <si>
    <t>FICHE 4-4 : ACTION N°4</t>
  </si>
  <si>
    <t>FICHE 4-5 : BUDGET PRÉVISIONNEL</t>
  </si>
  <si>
    <t>Montant en €</t>
  </si>
  <si>
    <t>% par 
Rapport au 
Total</t>
  </si>
  <si>
    <t>% par 
Rapport au total</t>
  </si>
  <si>
    <t>Conseil Général</t>
  </si>
  <si>
    <t>Feyzin 2017(Actions)</t>
  </si>
  <si>
    <t>Feyzin 2017 (Fonct.)</t>
  </si>
  <si>
    <t xml:space="preserve">Feyzin 2017 (Inv.) </t>
  </si>
  <si>
    <t>Participations membres</t>
  </si>
  <si>
    <t>Activités périscollège</t>
  </si>
  <si>
    <t>FICHE 4-6 : MANIFESTATIONS ENVISAGÉES EN 2020</t>
  </si>
  <si>
    <t>Le renseignement de ce tableau est destiné à permettre à nos services d'anticiper autant que possible les besoins des associations, notamment en matière de prêt de matériel et en occupation de lieu.</t>
  </si>
  <si>
    <t>Libellé</t>
  </si>
  <si>
    <t>Type</t>
  </si>
  <si>
    <t>Lieu envisagé</t>
  </si>
  <si>
    <t>Date /Période envisagée</t>
  </si>
  <si>
    <t xml:space="preserve"> Demande de matériel envisagée</t>
  </si>
  <si>
    <t>PARTIE 5 : RÉSUMÉ ET ATTESTATION</t>
  </si>
  <si>
    <t>FICHE 5-1 : RÉSUMÉ DE LA DEMANDE</t>
  </si>
  <si>
    <t>- Montant de subvention par adhérent</t>
  </si>
  <si>
    <t xml:space="preserve">- Montant de subvention par adhérent feyzinois </t>
  </si>
  <si>
    <t>- Cette subvention municipale représente :</t>
  </si>
  <si>
    <t>du total des produits de l'association.</t>
  </si>
  <si>
    <t>- Les apports des adhérents représentent :</t>
  </si>
  <si>
    <t>FICHE 5-2 : ATTESTATION SUR L'HONNEUR</t>
  </si>
  <si>
    <t>Cette fiche doit obligatoirement être remplie pour toutes les demandes (initiale ou renouvellement) et quel que soit le montant de la subvention sollicitée. Si le signataire n’est pas le représentant légal de l’association, merci de joindre le pouvoir lui permettant d’engager celle-ci.</t>
  </si>
  <si>
    <t>Je soussigné(e)</t>
  </si>
  <si>
    <t>Prénom :</t>
  </si>
  <si>
    <t>représentant légal de l'association :</t>
  </si>
  <si>
    <t>- Déclare que l’association est en règle au regard de l’ensemble des déclarations sociales et fiscales ainsi que des cotisations et paiements y afférant ;</t>
  </si>
  <si>
    <t>- Certifie exactes les informations du présent dossier, notamment la mention de l’ensemble des demandes de subvention introduites auprès d’autres financeurs publics ;</t>
  </si>
  <si>
    <r>
      <rPr>
        <sz val="12"/>
        <rFont val="Arial"/>
        <family val="2"/>
      </rPr>
      <t>- Engage l'association dans une démarche éco-responsable en réalisant au moins un éco-événement (AG, réunion et/ou manifestation) sur l'année subventionnée)</t>
    </r>
    <r>
      <rPr>
        <sz val="8"/>
        <rFont val="Frutiger 45 Light"/>
        <family val="2"/>
      </rPr>
      <t>.</t>
    </r>
  </si>
  <si>
    <t>- Demande une subvention de :</t>
  </si>
  <si>
    <t xml:space="preserve">Fait à Feyzin, le </t>
  </si>
</sst>
</file>

<file path=xl/styles.xml><?xml version="1.0" encoding="utf-8"?>
<styleSheet xmlns="http://schemas.openxmlformats.org/spreadsheetml/2006/main">
  <numFmts count="15">
    <numFmt numFmtId="164" formatCode="General"/>
    <numFmt numFmtId="165" formatCode="@"/>
    <numFmt numFmtId="166" formatCode="DD/MM/YY"/>
    <numFmt numFmtId="167" formatCode="0"/>
    <numFmt numFmtId="168" formatCode="#,##0.00"/>
    <numFmt numFmtId="169" formatCode="#,##0.00\ [$€-40C];[RED]\-#,##0.00\ [$€-40C]"/>
    <numFmt numFmtId="170" formatCode="0%"/>
    <numFmt numFmtId="171" formatCode="0.00%"/>
    <numFmt numFmtId="172" formatCode="#,###.00"/>
    <numFmt numFmtId="173" formatCode="&quot;VRAI&quot;;&quot;VRAI&quot;;&quot;FAUX&quot;"/>
    <numFmt numFmtId="174" formatCode="#,##0\ [$€-40C];\-#,##0\ [$€-40C]"/>
    <numFmt numFmtId="175" formatCode="#,##0"/>
    <numFmt numFmtId="176" formatCode="#,##0\ [$€-40C];[RED]\-#,##0\ [$€-40C]"/>
    <numFmt numFmtId="177" formatCode="0.0%"/>
    <numFmt numFmtId="178" formatCode="DD/MM/YYYY"/>
  </numFmts>
  <fonts count="48">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b/>
      <sz val="22"/>
      <color indexed="40"/>
      <name val="Arial"/>
      <family val="2"/>
    </font>
    <font>
      <b/>
      <sz val="22"/>
      <name val="Arial"/>
      <family val="2"/>
    </font>
    <font>
      <b/>
      <sz val="22"/>
      <color indexed="9"/>
      <name val="Arial"/>
      <family val="2"/>
    </font>
    <font>
      <b/>
      <sz val="16"/>
      <color indexed="40"/>
      <name val="Arial"/>
      <family val="2"/>
    </font>
    <font>
      <b/>
      <sz val="14"/>
      <color indexed="21"/>
      <name val="Arial"/>
      <family val="2"/>
    </font>
    <font>
      <b/>
      <sz val="11"/>
      <name val="Arial"/>
      <family val="2"/>
    </font>
    <font>
      <sz val="11"/>
      <name val="Arial"/>
      <family val="2"/>
    </font>
    <font>
      <sz val="11"/>
      <color indexed="16"/>
      <name val="Arial"/>
      <family val="2"/>
    </font>
    <font>
      <sz val="11"/>
      <color indexed="12"/>
      <name val="Arial"/>
      <family val="2"/>
    </font>
    <font>
      <sz val="12"/>
      <name val="Arial"/>
      <family val="2"/>
    </font>
    <font>
      <i/>
      <sz val="10"/>
      <name val="Arial"/>
      <family val="2"/>
    </font>
    <font>
      <b/>
      <sz val="14"/>
      <name val="Arial"/>
      <family val="2"/>
    </font>
    <font>
      <b/>
      <sz val="12"/>
      <name val="Arial"/>
      <family val="2"/>
    </font>
    <font>
      <b/>
      <sz val="10"/>
      <name val="Arial"/>
      <family val="2"/>
    </font>
    <font>
      <b/>
      <sz val="11"/>
      <color indexed="16"/>
      <name val="Arial"/>
      <family val="2"/>
    </font>
    <font>
      <b/>
      <u val="single"/>
      <sz val="11"/>
      <color indexed="16"/>
      <name val="Arial"/>
      <family val="2"/>
    </font>
    <font>
      <i/>
      <sz val="11"/>
      <color indexed="16"/>
      <name val="Arial"/>
      <family val="2"/>
    </font>
    <font>
      <b/>
      <i/>
      <sz val="14"/>
      <name val="Arial"/>
      <family val="2"/>
    </font>
    <font>
      <i/>
      <sz val="11"/>
      <name val="Arial"/>
      <family val="2"/>
    </font>
    <font>
      <b/>
      <sz val="9"/>
      <name val="Arial"/>
      <family val="2"/>
    </font>
    <font>
      <sz val="9"/>
      <name val="Arial"/>
      <family val="2"/>
    </font>
    <font>
      <b/>
      <sz val="9"/>
      <color indexed="8"/>
      <name val="Arial"/>
      <family val="2"/>
    </font>
    <font>
      <b/>
      <sz val="9"/>
      <color indexed="9"/>
      <name val="Arial"/>
      <family val="2"/>
    </font>
    <font>
      <sz val="9"/>
      <color indexed="8"/>
      <name val="Arial"/>
      <family val="2"/>
    </font>
    <font>
      <i/>
      <sz val="9"/>
      <name val="Arial"/>
      <family val="2"/>
    </font>
    <font>
      <b/>
      <i/>
      <sz val="9"/>
      <color indexed="8"/>
      <name val="Arial"/>
      <family val="2"/>
    </font>
    <font>
      <sz val="8.5"/>
      <color indexed="8"/>
      <name val="Arial"/>
      <family val="2"/>
    </font>
    <font>
      <b/>
      <i/>
      <sz val="9"/>
      <color indexed="9"/>
      <name val="Arial"/>
      <family val="2"/>
    </font>
    <font>
      <sz val="8"/>
      <name val="Arial"/>
      <family val="2"/>
    </font>
    <font>
      <b/>
      <u val="single"/>
      <sz val="12"/>
      <name val="Arial"/>
      <family val="2"/>
    </font>
    <font>
      <b/>
      <sz val="10"/>
      <color indexed="40"/>
      <name val="Arial"/>
      <family val="2"/>
    </font>
    <font>
      <b/>
      <u val="single"/>
      <sz val="10"/>
      <name val="Arial"/>
      <family val="2"/>
    </font>
    <font>
      <i/>
      <sz val="11"/>
      <color indexed="8"/>
      <name val="Arial"/>
      <family val="2"/>
    </font>
    <font>
      <sz val="8"/>
      <name val="Frutiger 45 Light"/>
      <family val="2"/>
    </font>
    <font>
      <sz val="13"/>
      <color indexed="8"/>
      <name val="Arial"/>
      <family val="2"/>
    </font>
    <font>
      <sz val="10"/>
      <color indexed="8"/>
      <name val="Arial"/>
      <family val="2"/>
    </font>
  </fonts>
  <fills count="15">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0"/>
        <bgColor indexed="64"/>
      </patternFill>
    </fill>
    <fill>
      <patternFill patternType="solid">
        <fgColor indexed="30"/>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21"/>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3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xf numFmtId="164" fontId="4" fillId="2" borderId="1" applyNumberFormat="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6" fillId="3" borderId="0" applyNumberFormat="0" applyBorder="0" applyAlignment="0" applyProtection="0"/>
    <xf numFmtId="164" fontId="7" fillId="2" borderId="0" applyNumberFormat="0" applyBorder="0" applyAlignment="0" applyProtection="0"/>
    <xf numFmtId="164" fontId="8" fillId="4" borderId="0" applyNumberFormat="0" applyBorder="0" applyAlignment="0" applyProtection="0"/>
    <xf numFmtId="164" fontId="8" fillId="0" borderId="0" applyNumberFormat="0" applyFill="0" applyBorder="0" applyAlignment="0" applyProtection="0"/>
    <xf numFmtId="164" fontId="9" fillId="5" borderId="0" applyNumberFormat="0" applyBorder="0" applyAlignment="0" applyProtection="0"/>
    <xf numFmtId="164" fontId="10" fillId="0" borderId="0" applyNumberFormat="0" applyFill="0" applyBorder="0" applyAlignment="0" applyProtection="0"/>
    <xf numFmtId="164" fontId="11" fillId="6" borderId="0" applyNumberFormat="0" applyBorder="0" applyAlignment="0" applyProtection="0"/>
    <xf numFmtId="164" fontId="11" fillId="7" borderId="0" applyNumberFormat="0" applyBorder="0" applyAlignment="0" applyProtection="0"/>
    <xf numFmtId="164" fontId="10" fillId="8" borderId="0" applyNumberFormat="0" applyBorder="0" applyAlignment="0" applyProtection="0"/>
  </cellStyleXfs>
  <cellXfs count="244">
    <xf numFmtId="164" fontId="0" fillId="0" borderId="0" xfId="0" applyAlignment="1">
      <alignment/>
    </xf>
    <xf numFmtId="164" fontId="0" fillId="0" borderId="0" xfId="0" applyAlignment="1" applyProtection="1">
      <alignment/>
      <protection/>
    </xf>
    <xf numFmtId="164" fontId="0" fillId="0" borderId="0" xfId="0" applyAlignment="1" applyProtection="1">
      <alignment horizontal="right"/>
      <protection/>
    </xf>
    <xf numFmtId="164" fontId="12" fillId="0" borderId="0" xfId="0" applyFont="1" applyAlignment="1" applyProtection="1">
      <alignment horizontal="right" vertical="center"/>
      <protection/>
    </xf>
    <xf numFmtId="164" fontId="13" fillId="0" borderId="0" xfId="0" applyFont="1" applyAlignment="1" applyProtection="1">
      <alignment horizontal="left"/>
      <protection/>
    </xf>
    <xf numFmtId="164" fontId="14" fillId="9" borderId="0" xfId="0" applyFont="1" applyFill="1" applyBorder="1" applyAlignment="1" applyProtection="1">
      <alignment horizontal="right" vertical="center"/>
      <protection/>
    </xf>
    <xf numFmtId="164" fontId="12" fillId="0" borderId="0" xfId="0" applyFont="1" applyBorder="1" applyAlignment="1" applyProtection="1">
      <alignment horizontal="right" vertical="center"/>
      <protection/>
    </xf>
    <xf numFmtId="164" fontId="0" fillId="0" borderId="0" xfId="0" applyFont="1" applyAlignment="1" applyProtection="1">
      <alignment horizontal="left"/>
      <protection/>
    </xf>
    <xf numFmtId="164" fontId="15" fillId="0" borderId="0" xfId="0" applyFont="1" applyBorder="1" applyAlignment="1" applyProtection="1">
      <alignment horizontal="left" vertical="center"/>
      <protection/>
    </xf>
    <xf numFmtId="164" fontId="16" fillId="0" borderId="0" xfId="0" applyFont="1" applyBorder="1" applyAlignment="1" applyProtection="1">
      <alignment horizontal="left" vertical="center"/>
      <protection/>
    </xf>
    <xf numFmtId="164" fontId="17" fillId="0" borderId="0" xfId="0" applyFont="1" applyAlignment="1" applyProtection="1">
      <alignment horizontal="left"/>
      <protection/>
    </xf>
    <xf numFmtId="164" fontId="18" fillId="0" borderId="0" xfId="0" applyFont="1" applyAlignment="1" applyProtection="1">
      <alignment horizontal="right"/>
      <protection/>
    </xf>
    <xf numFmtId="165" fontId="18" fillId="2" borderId="2" xfId="0" applyNumberFormat="1" applyFont="1" applyFill="1" applyBorder="1" applyAlignment="1" applyProtection="1">
      <alignment horizontal="center" vertical="center"/>
      <protection locked="0"/>
    </xf>
    <xf numFmtId="164" fontId="18" fillId="0" borderId="0" xfId="0" applyFont="1" applyAlignment="1" applyProtection="1">
      <alignment horizontal="left"/>
      <protection/>
    </xf>
    <xf numFmtId="165" fontId="18" fillId="0" borderId="0" xfId="0" applyNumberFormat="1" applyFont="1" applyAlignment="1" applyProtection="1">
      <alignment horizontal="center"/>
      <protection/>
    </xf>
    <xf numFmtId="164" fontId="18" fillId="0" borderId="0" xfId="0" applyFont="1" applyBorder="1" applyAlignment="1" applyProtection="1">
      <alignment horizontal="left" vertical="center"/>
      <protection/>
    </xf>
    <xf numFmtId="165" fontId="18" fillId="0" borderId="0" xfId="0" applyNumberFormat="1" applyFont="1" applyBorder="1" applyAlignment="1" applyProtection="1">
      <alignment horizontal="center"/>
      <protection/>
    </xf>
    <xf numFmtId="165" fontId="18" fillId="2" borderId="3" xfId="0" applyNumberFormat="1" applyFont="1" applyFill="1" applyBorder="1" applyAlignment="1" applyProtection="1">
      <alignment horizontal="center"/>
      <protection locked="0"/>
    </xf>
    <xf numFmtId="164" fontId="18" fillId="0" borderId="0" xfId="0" applyFont="1" applyAlignment="1" applyProtection="1">
      <alignment/>
      <protection/>
    </xf>
    <xf numFmtId="164" fontId="19" fillId="0" borderId="0" xfId="0" applyFont="1" applyBorder="1" applyAlignment="1" applyProtection="1">
      <alignment horizontal="left" vertical="center"/>
      <protection/>
    </xf>
    <xf numFmtId="164" fontId="18" fillId="0" borderId="0" xfId="0" applyFont="1" applyBorder="1" applyAlignment="1" applyProtection="1">
      <alignment horizontal="right"/>
      <protection/>
    </xf>
    <xf numFmtId="165" fontId="18" fillId="0" borderId="0" xfId="0" applyNumberFormat="1" applyFont="1" applyFill="1" applyBorder="1" applyAlignment="1" applyProtection="1">
      <alignment horizontal="center" vertical="center"/>
      <protection/>
    </xf>
    <xf numFmtId="165" fontId="20" fillId="0" borderId="0" xfId="0" applyNumberFormat="1" applyFont="1" applyFill="1" applyBorder="1" applyAlignment="1" applyProtection="1">
      <alignment horizontal="center" vertical="center"/>
      <protection/>
    </xf>
    <xf numFmtId="164" fontId="21" fillId="0" borderId="0" xfId="0" applyFont="1" applyAlignment="1" applyProtection="1">
      <alignment horizontal="left"/>
      <protection/>
    </xf>
    <xf numFmtId="164" fontId="21" fillId="0" borderId="0" xfId="0" applyFont="1" applyBorder="1" applyAlignment="1" applyProtection="1">
      <alignment horizontal="right"/>
      <protection/>
    </xf>
    <xf numFmtId="164" fontId="22" fillId="0" borderId="4" xfId="0" applyFont="1" applyBorder="1" applyAlignment="1" applyProtection="1">
      <alignment horizontal="left" vertical="center" wrapText="1"/>
      <protection/>
    </xf>
    <xf numFmtId="164" fontId="22" fillId="0" borderId="0" xfId="0" applyFont="1" applyBorder="1" applyAlignment="1" applyProtection="1">
      <alignment horizontal="left" vertical="center"/>
      <protection/>
    </xf>
    <xf numFmtId="164" fontId="0" fillId="2" borderId="3" xfId="0" applyFont="1" applyFill="1" applyBorder="1" applyAlignment="1" applyProtection="1">
      <alignment horizontal="left"/>
      <protection/>
    </xf>
    <xf numFmtId="165" fontId="22" fillId="0" borderId="0" xfId="0" applyNumberFormat="1" applyFont="1" applyBorder="1" applyAlignment="1" applyProtection="1">
      <alignment horizontal="left" vertical="center"/>
      <protection/>
    </xf>
    <xf numFmtId="164" fontId="21" fillId="0" borderId="0" xfId="0" applyFont="1" applyAlignment="1" applyProtection="1">
      <alignment horizontal="right"/>
      <protection/>
    </xf>
    <xf numFmtId="164" fontId="23" fillId="0" borderId="0" xfId="0" applyFont="1" applyAlignment="1" applyProtection="1">
      <alignment/>
      <protection/>
    </xf>
    <xf numFmtId="164" fontId="21" fillId="2" borderId="3" xfId="0" applyFont="1" applyFill="1" applyBorder="1" applyAlignment="1" applyProtection="1">
      <alignment horizontal="left" vertical="center" wrapText="1"/>
      <protection locked="0"/>
    </xf>
    <xf numFmtId="164" fontId="22" fillId="0" borderId="0" xfId="0" applyFont="1" applyBorder="1" applyAlignment="1" applyProtection="1">
      <alignment horizontal="left" vertical="center" wrapText="1"/>
      <protection/>
    </xf>
    <xf numFmtId="164" fontId="24" fillId="0" borderId="3" xfId="0" applyFont="1" applyBorder="1" applyAlignment="1" applyProtection="1">
      <alignment horizontal="center" vertical="center"/>
      <protection/>
    </xf>
    <xf numFmtId="164" fontId="24" fillId="0" borderId="5" xfId="0" applyFont="1" applyBorder="1" applyAlignment="1" applyProtection="1">
      <alignment horizontal="center" vertical="center"/>
      <protection/>
    </xf>
    <xf numFmtId="164" fontId="25" fillId="0" borderId="0" xfId="0" applyFont="1" applyAlignment="1" applyProtection="1">
      <alignment/>
      <protection/>
    </xf>
    <xf numFmtId="164" fontId="21" fillId="2" borderId="3" xfId="0" applyFont="1" applyFill="1" applyBorder="1" applyAlignment="1" applyProtection="1">
      <alignment horizontal="center" vertical="center" wrapText="1"/>
      <protection locked="0"/>
    </xf>
    <xf numFmtId="164" fontId="0" fillId="2" borderId="3" xfId="0" applyFill="1" applyBorder="1" applyAlignment="1" applyProtection="1">
      <alignment horizontal="center" vertical="center" wrapText="1"/>
      <protection locked="0"/>
    </xf>
    <xf numFmtId="164" fontId="24" fillId="0" borderId="3" xfId="0" applyFont="1" applyFill="1" applyBorder="1" applyAlignment="1" applyProtection="1">
      <alignment horizontal="center" vertical="center" wrapText="1"/>
      <protection/>
    </xf>
    <xf numFmtId="164" fontId="0" fillId="0" borderId="0" xfId="0" applyBorder="1" applyAlignment="1" applyProtection="1">
      <alignment/>
      <protection/>
    </xf>
    <xf numFmtId="164" fontId="0" fillId="0" borderId="0" xfId="0" applyBorder="1" applyAlignment="1" applyProtection="1">
      <alignment/>
      <protection/>
    </xf>
    <xf numFmtId="164" fontId="0" fillId="0" borderId="4" xfId="0" applyBorder="1" applyAlignment="1" applyProtection="1">
      <alignment/>
      <protection/>
    </xf>
    <xf numFmtId="164" fontId="0" fillId="0" borderId="4" xfId="0" applyBorder="1" applyAlignment="1" applyProtection="1">
      <alignment/>
      <protection/>
    </xf>
    <xf numFmtId="164" fontId="15" fillId="0" borderId="0" xfId="0" applyFont="1" applyAlignment="1" applyProtection="1">
      <alignment horizontal="left" vertical="center"/>
      <protection/>
    </xf>
    <xf numFmtId="164" fontId="24" fillId="0" borderId="0" xfId="0" applyFont="1" applyBorder="1" applyAlignment="1" applyProtection="1">
      <alignment horizontal="center" vertical="center"/>
      <protection/>
    </xf>
    <xf numFmtId="166" fontId="17" fillId="0" borderId="0" xfId="0" applyNumberFormat="1" applyFont="1" applyFill="1" applyBorder="1" applyAlignment="1" applyProtection="1">
      <alignment horizontal="center" vertical="center"/>
      <protection/>
    </xf>
    <xf numFmtId="164" fontId="0" fillId="0" borderId="0" xfId="0" applyFill="1" applyAlignment="1" applyProtection="1">
      <alignment/>
      <protection/>
    </xf>
    <xf numFmtId="164" fontId="25" fillId="0" borderId="0" xfId="0" applyFont="1" applyFill="1" applyAlignment="1" applyProtection="1">
      <alignment/>
      <protection/>
    </xf>
    <xf numFmtId="164" fontId="0" fillId="0" borderId="0" xfId="0" applyFont="1" applyFill="1" applyAlignment="1" applyProtection="1">
      <alignment horizontal="right"/>
      <protection/>
    </xf>
    <xf numFmtId="167" fontId="25" fillId="0" borderId="0" xfId="0" applyNumberFormat="1" applyFont="1" applyFill="1" applyBorder="1" applyAlignment="1" applyProtection="1">
      <alignment horizontal="right" vertical="center"/>
      <protection/>
    </xf>
    <xf numFmtId="164" fontId="0" fillId="0" borderId="0" xfId="0" applyFont="1" applyFill="1" applyAlignment="1" applyProtection="1">
      <alignment/>
      <protection/>
    </xf>
    <xf numFmtId="164" fontId="9" fillId="10" borderId="3" xfId="0" applyFont="1" applyFill="1" applyBorder="1" applyAlignment="1" applyProtection="1">
      <alignment horizontal="center" vertical="center" wrapText="1"/>
      <protection/>
    </xf>
    <xf numFmtId="164" fontId="9" fillId="0" borderId="0" xfId="0" applyFont="1" applyFill="1" applyBorder="1" applyAlignment="1" applyProtection="1">
      <alignment horizontal="center" vertical="center" wrapText="1"/>
      <protection/>
    </xf>
    <xf numFmtId="164" fontId="0" fillId="0" borderId="3" xfId="0" applyFont="1" applyBorder="1" applyAlignment="1" applyProtection="1">
      <alignment horizontal="left" vertical="center" wrapText="1"/>
      <protection/>
    </xf>
    <xf numFmtId="168" fontId="0" fillId="2" borderId="3" xfId="0" applyNumberFormat="1" applyFont="1" applyFill="1" applyBorder="1" applyAlignment="1" applyProtection="1">
      <alignment horizontal="right" vertical="center"/>
      <protection locked="0"/>
    </xf>
    <xf numFmtId="164" fontId="0" fillId="0" borderId="0" xfId="0" applyFont="1" applyFill="1" applyBorder="1" applyAlignment="1" applyProtection="1">
      <alignment horizontal="left" vertical="center" wrapText="1"/>
      <protection/>
    </xf>
    <xf numFmtId="164" fontId="25" fillId="0" borderId="0" xfId="0" applyFont="1" applyFill="1" applyBorder="1" applyAlignment="1" applyProtection="1">
      <alignment horizontal="left" vertical="center" wrapText="1"/>
      <protection/>
    </xf>
    <xf numFmtId="164" fontId="25" fillId="0" borderId="0" xfId="0" applyFont="1" applyFill="1" applyBorder="1" applyAlignment="1" applyProtection="1">
      <alignment horizontal="center" vertical="center" wrapText="1"/>
      <protection/>
    </xf>
    <xf numFmtId="169" fontId="25" fillId="0" borderId="0" xfId="0" applyNumberFormat="1" applyFont="1" applyFill="1" applyBorder="1" applyAlignment="1" applyProtection="1">
      <alignment horizontal="left" vertical="center" wrapText="1"/>
      <protection/>
    </xf>
    <xf numFmtId="164" fontId="25" fillId="11" borderId="3" xfId="0" applyFont="1" applyFill="1" applyBorder="1" applyAlignment="1" applyProtection="1">
      <alignment horizontal="center" vertical="center" wrapText="1"/>
      <protection/>
    </xf>
    <xf numFmtId="169" fontId="25" fillId="11" borderId="3" xfId="0" applyNumberFormat="1" applyFont="1" applyFill="1" applyBorder="1" applyAlignment="1" applyProtection="1">
      <alignment vertical="center" wrapText="1"/>
      <protection/>
    </xf>
    <xf numFmtId="169" fontId="25" fillId="0" borderId="0" xfId="0" applyNumberFormat="1" applyFont="1" applyFill="1" applyBorder="1" applyAlignment="1" applyProtection="1">
      <alignment horizontal="right" vertical="center" wrapText="1"/>
      <protection/>
    </xf>
    <xf numFmtId="164" fontId="0" fillId="0" borderId="0" xfId="0" applyFont="1" applyAlignment="1" applyProtection="1">
      <alignment/>
      <protection/>
    </xf>
    <xf numFmtId="164" fontId="25" fillId="0" borderId="0" xfId="0" applyFont="1" applyAlignment="1" applyProtection="1">
      <alignment horizontal="left" vertical="center"/>
      <protection/>
    </xf>
    <xf numFmtId="164" fontId="0" fillId="0" borderId="0" xfId="0" applyFont="1" applyAlignment="1" applyProtection="1">
      <alignment horizontal="right" vertical="center"/>
      <protection/>
    </xf>
    <xf numFmtId="164" fontId="0" fillId="0" borderId="0" xfId="0" applyFont="1" applyAlignment="1" applyProtection="1">
      <alignment vertical="center"/>
      <protection/>
    </xf>
    <xf numFmtId="164" fontId="0" fillId="0" borderId="0" xfId="0" applyFont="1" applyBorder="1" applyAlignment="1" applyProtection="1">
      <alignment horizontal="center" vertical="center"/>
      <protection/>
    </xf>
    <xf numFmtId="164" fontId="0" fillId="0" borderId="0" xfId="0" applyFont="1" applyAlignment="1" applyProtection="1">
      <alignment horizontal="center" vertical="center"/>
      <protection/>
    </xf>
    <xf numFmtId="164" fontId="0" fillId="0" borderId="0" xfId="0" applyFont="1" applyAlignment="1" applyProtection="1">
      <alignment horizontal="left" vertical="center"/>
      <protection/>
    </xf>
    <xf numFmtId="164" fontId="0" fillId="2" borderId="2" xfId="0" applyFont="1" applyFill="1" applyBorder="1" applyAlignment="1" applyProtection="1">
      <alignment horizontal="center" vertical="center"/>
      <protection locked="0"/>
    </xf>
    <xf numFmtId="164" fontId="0" fillId="0" borderId="0" xfId="0" applyFont="1" applyFill="1" applyAlignment="1" applyProtection="1">
      <alignment horizontal="left" vertical="center"/>
      <protection/>
    </xf>
    <xf numFmtId="164" fontId="0" fillId="0" borderId="0" xfId="0" applyFont="1" applyFill="1" applyAlignment="1" applyProtection="1">
      <alignment horizontal="right" vertical="center"/>
      <protection/>
    </xf>
    <xf numFmtId="164" fontId="0" fillId="0" borderId="0" xfId="0" applyFont="1" applyFill="1" applyAlignment="1" applyProtection="1">
      <alignment vertical="center"/>
      <protection/>
    </xf>
    <xf numFmtId="164" fontId="0" fillId="0" borderId="0" xfId="0" applyFont="1" applyFill="1" applyBorder="1" applyAlignment="1" applyProtection="1">
      <alignment horizontal="center" vertical="center"/>
      <protection/>
    </xf>
    <xf numFmtId="164" fontId="0" fillId="0" borderId="0" xfId="0" applyFont="1" applyFill="1" applyAlignment="1" applyProtection="1">
      <alignment horizontal="center" vertical="center"/>
      <protection/>
    </xf>
    <xf numFmtId="164" fontId="25" fillId="0" borderId="0" xfId="0" applyFont="1" applyBorder="1" applyAlignment="1" applyProtection="1">
      <alignment horizontal="left" vertical="center"/>
      <protection/>
    </xf>
    <xf numFmtId="164" fontId="25" fillId="2" borderId="3" xfId="0" applyFont="1" applyFill="1" applyBorder="1" applyAlignment="1" applyProtection="1">
      <alignment horizontal="center" vertical="center"/>
      <protection locked="0"/>
    </xf>
    <xf numFmtId="164" fontId="0" fillId="0" borderId="0" xfId="0" applyFont="1" applyAlignment="1" applyProtection="1">
      <alignment horizontal="right"/>
      <protection/>
    </xf>
    <xf numFmtId="164" fontId="0" fillId="0" borderId="0" xfId="0" applyFont="1" applyAlignment="1" applyProtection="1">
      <alignment horizontal="center"/>
      <protection/>
    </xf>
    <xf numFmtId="164" fontId="0" fillId="0" borderId="0" xfId="0" applyFont="1" applyBorder="1" applyAlignment="1" applyProtection="1">
      <alignment horizontal="left" vertical="center" wrapText="1"/>
      <protection/>
    </xf>
    <xf numFmtId="164" fontId="0" fillId="2" borderId="6" xfId="0" applyFont="1" applyFill="1" applyBorder="1" applyAlignment="1" applyProtection="1">
      <alignment horizontal="center" vertical="center"/>
      <protection locked="0"/>
    </xf>
    <xf numFmtId="164" fontId="0" fillId="0" borderId="0" xfId="0" applyFont="1" applyBorder="1" applyAlignment="1" applyProtection="1">
      <alignment horizontal="left" vertical="center"/>
      <protection/>
    </xf>
    <xf numFmtId="164" fontId="0" fillId="12" borderId="6" xfId="0" applyFont="1" applyFill="1" applyBorder="1" applyAlignment="1" applyProtection="1">
      <alignment horizontal="center" vertical="center"/>
      <protection/>
    </xf>
    <xf numFmtId="170" fontId="0" fillId="12" borderId="6" xfId="0" applyNumberFormat="1" applyFont="1" applyFill="1" applyBorder="1" applyAlignment="1" applyProtection="1">
      <alignment horizontal="center" vertical="center"/>
      <protection/>
    </xf>
    <xf numFmtId="164" fontId="0" fillId="12" borderId="2" xfId="0" applyFont="1" applyFill="1" applyBorder="1" applyAlignment="1" applyProtection="1">
      <alignment horizontal="center" vertical="center"/>
      <protection/>
    </xf>
    <xf numFmtId="164" fontId="26" fillId="0" borderId="0" xfId="0" applyFont="1" applyBorder="1" applyAlignment="1" applyProtection="1">
      <alignment horizontal="left" vertical="center" wrapText="1"/>
      <protection/>
    </xf>
    <xf numFmtId="164" fontId="28" fillId="0" borderId="0" xfId="0" applyFont="1" applyBorder="1" applyAlignment="1" applyProtection="1">
      <alignment horizontal="left" vertical="center" wrapText="1"/>
      <protection/>
    </xf>
    <xf numFmtId="164" fontId="25" fillId="0" borderId="3" xfId="0" applyFont="1" applyBorder="1" applyAlignment="1" applyProtection="1">
      <alignment horizontal="left" vertical="center"/>
      <protection/>
    </xf>
    <xf numFmtId="164" fontId="0" fillId="0" borderId="3" xfId="0" applyFont="1" applyBorder="1" applyAlignment="1" applyProtection="1">
      <alignment horizontal="center" vertical="center"/>
      <protection/>
    </xf>
    <xf numFmtId="164" fontId="0" fillId="0" borderId="7" xfId="0" applyFont="1" applyBorder="1" applyAlignment="1" applyProtection="1">
      <alignment horizontal="center"/>
      <protection/>
    </xf>
    <xf numFmtId="164" fontId="0" fillId="0" borderId="5" xfId="0" applyFont="1" applyBorder="1" applyAlignment="1" applyProtection="1">
      <alignment horizontal="left" vertical="center"/>
      <protection/>
    </xf>
    <xf numFmtId="164" fontId="0" fillId="2" borderId="3" xfId="0" applyFont="1" applyFill="1" applyBorder="1" applyAlignment="1" applyProtection="1">
      <alignment horizontal="center" vertical="center"/>
      <protection locked="0"/>
    </xf>
    <xf numFmtId="164" fontId="0" fillId="12" borderId="8" xfId="0" applyFont="1" applyFill="1" applyBorder="1" applyAlignment="1" applyProtection="1">
      <alignment horizontal="center" vertical="center"/>
      <protection/>
    </xf>
    <xf numFmtId="164" fontId="0" fillId="12" borderId="9" xfId="0" applyFont="1" applyFill="1" applyBorder="1" applyAlignment="1" applyProtection="1">
      <alignment horizontal="center"/>
      <protection/>
    </xf>
    <xf numFmtId="164" fontId="0" fillId="12" borderId="3" xfId="0" applyFont="1" applyFill="1" applyBorder="1" applyAlignment="1" applyProtection="1">
      <alignment horizontal="center" vertical="center"/>
      <protection/>
    </xf>
    <xf numFmtId="164" fontId="0" fillId="0" borderId="3" xfId="0" applyFont="1" applyBorder="1" applyAlignment="1" applyProtection="1">
      <alignment horizontal="center"/>
      <protection/>
    </xf>
    <xf numFmtId="164" fontId="0" fillId="0" borderId="3" xfId="0" applyFont="1" applyBorder="1" applyAlignment="1" applyProtection="1">
      <alignment horizontal="right"/>
      <protection/>
    </xf>
    <xf numFmtId="164" fontId="0" fillId="0" borderId="3" xfId="0" applyFont="1" applyBorder="1" applyAlignment="1" applyProtection="1">
      <alignment horizontal="left" vertical="center"/>
      <protection/>
    </xf>
    <xf numFmtId="164" fontId="0" fillId="12" borderId="3" xfId="0" applyFont="1" applyFill="1" applyBorder="1" applyAlignment="1" applyProtection="1">
      <alignment horizontal="center"/>
      <protection/>
    </xf>
    <xf numFmtId="164" fontId="29" fillId="0" borderId="0" xfId="0" applyFont="1" applyAlignment="1" applyProtection="1">
      <alignment/>
      <protection/>
    </xf>
    <xf numFmtId="164" fontId="30" fillId="0" borderId="0" xfId="0" applyFont="1" applyBorder="1" applyAlignment="1" applyProtection="1">
      <alignment horizontal="left" vertical="center" wrapText="1"/>
      <protection/>
    </xf>
    <xf numFmtId="164" fontId="17" fillId="0" borderId="0" xfId="0" applyFont="1" applyBorder="1" applyAlignment="1" applyProtection="1">
      <alignment horizontal="center" vertical="center"/>
      <protection/>
    </xf>
    <xf numFmtId="164" fontId="18" fillId="0" borderId="3" xfId="0" applyFont="1" applyBorder="1" applyAlignment="1" applyProtection="1">
      <alignment horizontal="center" vertical="center"/>
      <protection/>
    </xf>
    <xf numFmtId="164" fontId="18" fillId="0" borderId="3" xfId="0" applyFont="1" applyBorder="1" applyAlignment="1" applyProtection="1">
      <alignment horizontal="left" vertical="center"/>
      <protection/>
    </xf>
    <xf numFmtId="164" fontId="18" fillId="2" borderId="3" xfId="0" applyFont="1" applyFill="1" applyBorder="1" applyAlignment="1" applyProtection="1">
      <alignment horizontal="center" vertical="center"/>
      <protection locked="0"/>
    </xf>
    <xf numFmtId="164" fontId="23" fillId="0" borderId="0" xfId="0" applyFont="1" applyBorder="1" applyAlignment="1" applyProtection="1">
      <alignment horizontal="left" vertical="center" wrapText="1"/>
      <protection/>
    </xf>
    <xf numFmtId="164" fontId="21" fillId="0" borderId="0" xfId="0" applyFont="1" applyAlignment="1" applyProtection="1">
      <alignment/>
      <protection/>
    </xf>
    <xf numFmtId="164" fontId="23" fillId="0" borderId="0" xfId="0" applyFont="1" applyBorder="1" applyAlignment="1" applyProtection="1">
      <alignment horizontal="left" vertical="center"/>
      <protection/>
    </xf>
    <xf numFmtId="166" fontId="21" fillId="2" borderId="10" xfId="0" applyNumberFormat="1" applyFont="1" applyFill="1" applyBorder="1" applyAlignment="1" applyProtection="1">
      <alignment horizontal="right" vertical="center" wrapText="1"/>
      <protection locked="0"/>
    </xf>
    <xf numFmtId="164" fontId="0" fillId="2" borderId="3" xfId="0" applyFont="1" applyFill="1" applyBorder="1" applyAlignment="1" applyProtection="1">
      <alignment horizontal="left" vertical="center" wrapText="1"/>
      <protection locked="0"/>
    </xf>
    <xf numFmtId="164" fontId="0" fillId="2" borderId="3" xfId="0" applyFont="1" applyFill="1" applyBorder="1" applyAlignment="1" applyProtection="1">
      <alignment horizontal="center" vertical="center" wrapText="1"/>
      <protection locked="0"/>
    </xf>
    <xf numFmtId="164" fontId="0" fillId="0" borderId="0" xfId="0" applyFont="1" applyFill="1" applyBorder="1" applyAlignment="1" applyProtection="1">
      <alignment horizontal="left"/>
      <protection/>
    </xf>
    <xf numFmtId="164" fontId="16" fillId="13" borderId="0" xfId="0" applyFont="1" applyFill="1" applyBorder="1" applyAlignment="1" applyProtection="1">
      <alignment horizontal="left" vertical="center"/>
      <protection/>
    </xf>
    <xf numFmtId="164" fontId="24" fillId="0" borderId="0" xfId="0" applyFont="1" applyFill="1" applyBorder="1" applyAlignment="1" applyProtection="1">
      <alignment horizontal="center"/>
      <protection/>
    </xf>
    <xf numFmtId="164" fontId="31" fillId="0" borderId="0" xfId="0" applyFont="1" applyBorder="1" applyAlignment="1" applyProtection="1">
      <alignment horizontal="center"/>
      <protection/>
    </xf>
    <xf numFmtId="166" fontId="32" fillId="2" borderId="3" xfId="0" applyNumberFormat="1" applyFont="1" applyFill="1" applyBorder="1" applyAlignment="1" applyProtection="1">
      <alignment horizontal="center" vertical="center"/>
      <protection locked="0"/>
    </xf>
    <xf numFmtId="164" fontId="25" fillId="0" borderId="0" xfId="0" applyFont="1" applyBorder="1" applyAlignment="1" applyProtection="1">
      <alignment/>
      <protection/>
    </xf>
    <xf numFmtId="164" fontId="33" fillId="0" borderId="3" xfId="0" applyFont="1" applyBorder="1" applyAlignment="1" applyProtection="1">
      <alignment horizontal="center" vertical="center" wrapText="1"/>
      <protection/>
    </xf>
    <xf numFmtId="171" fontId="33" fillId="0" borderId="3" xfId="0" applyNumberFormat="1" applyFont="1" applyBorder="1" applyAlignment="1" applyProtection="1">
      <alignment horizontal="center" vertical="center" wrapText="1"/>
      <protection/>
    </xf>
    <xf numFmtId="164" fontId="34" fillId="10" borderId="3" xfId="0" applyFont="1" applyFill="1" applyBorder="1" applyAlignment="1" applyProtection="1">
      <alignment horizontal="center" vertical="center" wrapText="1"/>
      <protection/>
    </xf>
    <xf numFmtId="164" fontId="35" fillId="0" borderId="3" xfId="0" applyFont="1" applyBorder="1" applyAlignment="1" applyProtection="1">
      <alignment horizontal="left" vertical="center" wrapText="1"/>
      <protection/>
    </xf>
    <xf numFmtId="168" fontId="32" fillId="2" borderId="3" xfId="0" applyNumberFormat="1" applyFont="1" applyFill="1" applyBorder="1" applyAlignment="1" applyProtection="1">
      <alignment horizontal="right" vertical="center"/>
      <protection locked="0"/>
    </xf>
    <xf numFmtId="168" fontId="36" fillId="2" borderId="3" xfId="0" applyNumberFormat="1" applyFont="1" applyFill="1" applyBorder="1" applyAlignment="1" applyProtection="1">
      <alignment horizontal="right" vertical="center"/>
      <protection locked="0"/>
    </xf>
    <xf numFmtId="164" fontId="32" fillId="2" borderId="3" xfId="0" applyFont="1" applyFill="1" applyBorder="1" applyAlignment="1" applyProtection="1">
      <alignment horizontal="center" vertical="center"/>
      <protection locked="0"/>
    </xf>
    <xf numFmtId="164" fontId="35" fillId="0" borderId="3" xfId="0" applyFont="1" applyFill="1" applyBorder="1" applyAlignment="1" applyProtection="1">
      <alignment horizontal="left" vertical="center" wrapText="1"/>
      <protection/>
    </xf>
    <xf numFmtId="164" fontId="33" fillId="11" borderId="3" xfId="0" applyFont="1" applyFill="1" applyBorder="1" applyAlignment="1" applyProtection="1">
      <alignment horizontal="left" vertical="center" wrapText="1"/>
      <protection/>
    </xf>
    <xf numFmtId="169" fontId="33" fillId="11" borderId="3" xfId="0" applyNumberFormat="1" applyFont="1" applyFill="1" applyBorder="1" applyAlignment="1" applyProtection="1">
      <alignment horizontal="right" vertical="center" wrapText="1"/>
      <protection/>
    </xf>
    <xf numFmtId="169" fontId="37" fillId="11" borderId="3" xfId="0" applyNumberFormat="1" applyFont="1" applyFill="1" applyBorder="1" applyAlignment="1" applyProtection="1">
      <alignment horizontal="right" vertical="center" wrapText="1"/>
      <protection/>
    </xf>
    <xf numFmtId="164" fontId="35" fillId="0" borderId="3" xfId="0" applyFont="1" applyBorder="1" applyAlignment="1" applyProtection="1">
      <alignment horizontal="left" vertical="center" wrapText="1"/>
      <protection locked="0"/>
    </xf>
    <xf numFmtId="164" fontId="33" fillId="0" borderId="3" xfId="0" applyFont="1" applyFill="1" applyBorder="1" applyAlignment="1" applyProtection="1">
      <alignment horizontal="left" vertical="center" wrapText="1"/>
      <protection locked="0"/>
    </xf>
    <xf numFmtId="164" fontId="35" fillId="0" borderId="3" xfId="0" applyFont="1" applyFill="1" applyBorder="1" applyAlignment="1" applyProtection="1">
      <alignment horizontal="left" vertical="center" wrapText="1"/>
      <protection locked="0"/>
    </xf>
    <xf numFmtId="164" fontId="38" fillId="0" borderId="3" xfId="0" applyFont="1" applyBorder="1" applyAlignment="1" applyProtection="1">
      <alignment horizontal="left" vertical="center" wrapText="1"/>
      <protection/>
    </xf>
    <xf numFmtId="164" fontId="33" fillId="0" borderId="3" xfId="0" applyFont="1" applyFill="1" applyBorder="1" applyAlignment="1" applyProtection="1">
      <alignment horizontal="center" vertical="center" wrapText="1"/>
      <protection locked="0"/>
    </xf>
    <xf numFmtId="169" fontId="35" fillId="2" borderId="3" xfId="0" applyNumberFormat="1" applyFont="1" applyFill="1" applyBorder="1" applyAlignment="1" applyProtection="1">
      <alignment horizontal="right" vertical="center" wrapText="1"/>
      <protection locked="0"/>
    </xf>
    <xf numFmtId="168" fontId="32" fillId="2" borderId="3" xfId="0" applyNumberFormat="1" applyFont="1" applyFill="1" applyBorder="1" applyAlignment="1" applyProtection="1">
      <alignment horizontal="center" vertical="center"/>
      <protection locked="0"/>
    </xf>
    <xf numFmtId="168" fontId="36" fillId="2" borderId="3" xfId="0" applyNumberFormat="1" applyFont="1" applyFill="1" applyBorder="1" applyAlignment="1" applyProtection="1">
      <alignment horizontal="center" vertical="center"/>
      <protection locked="0"/>
    </xf>
    <xf numFmtId="164" fontId="32" fillId="0" borderId="3" xfId="0" applyFont="1" applyBorder="1" applyAlignment="1" applyProtection="1">
      <alignment horizontal="center" vertical="center"/>
      <protection locked="0"/>
    </xf>
    <xf numFmtId="164" fontId="33" fillId="11" borderId="3" xfId="0" applyFont="1" applyFill="1" applyBorder="1" applyAlignment="1" applyProtection="1">
      <alignment horizontal="left" vertical="center" wrapText="1"/>
      <protection locked="0"/>
    </xf>
    <xf numFmtId="164" fontId="33" fillId="0" borderId="0" xfId="0" applyFont="1" applyFill="1" applyBorder="1" applyAlignment="1" applyProtection="1">
      <alignment horizontal="left" vertical="center" wrapText="1"/>
      <protection/>
    </xf>
    <xf numFmtId="169" fontId="33" fillId="0" borderId="0" xfId="0" applyNumberFormat="1" applyFont="1" applyFill="1" applyBorder="1" applyAlignment="1" applyProtection="1">
      <alignment horizontal="right" vertical="center" wrapText="1"/>
      <protection/>
    </xf>
    <xf numFmtId="169" fontId="37" fillId="0" borderId="0" xfId="0" applyNumberFormat="1" applyFont="1" applyFill="1" applyBorder="1" applyAlignment="1" applyProtection="1">
      <alignment horizontal="right" vertical="center" wrapText="1"/>
      <protection/>
    </xf>
    <xf numFmtId="172" fontId="33" fillId="11" borderId="3" xfId="0" applyNumberFormat="1" applyFont="1" applyFill="1" applyBorder="1" applyAlignment="1" applyProtection="1">
      <alignment horizontal="left" vertical="center" wrapText="1"/>
      <protection/>
    </xf>
    <xf numFmtId="164" fontId="33" fillId="12" borderId="3" xfId="0" applyFont="1" applyFill="1" applyBorder="1" applyAlignment="1" applyProtection="1">
      <alignment horizontal="left" vertical="center" wrapText="1"/>
      <protection/>
    </xf>
    <xf numFmtId="169" fontId="33" fillId="12" borderId="3" xfId="0" applyNumberFormat="1" applyFont="1" applyFill="1" applyBorder="1" applyAlignment="1" applyProtection="1">
      <alignment horizontal="right" vertical="center" wrapText="1"/>
      <protection/>
    </xf>
    <xf numFmtId="164" fontId="37" fillId="12" borderId="3" xfId="0" applyNumberFormat="1" applyFont="1" applyFill="1" applyBorder="1" applyAlignment="1" applyProtection="1">
      <alignment horizontal="center" vertical="center" wrapText="1"/>
      <protection/>
    </xf>
    <xf numFmtId="172" fontId="34" fillId="14" borderId="3" xfId="0" applyNumberFormat="1" applyFont="1" applyFill="1" applyBorder="1" applyAlignment="1" applyProtection="1">
      <alignment horizontal="left" vertical="center" wrapText="1"/>
      <protection/>
    </xf>
    <xf numFmtId="169" fontId="34" fillId="14" borderId="3" xfId="0" applyNumberFormat="1" applyFont="1" applyFill="1" applyBorder="1" applyAlignment="1" applyProtection="1">
      <alignment horizontal="right" vertical="center" wrapText="1"/>
      <protection/>
    </xf>
    <xf numFmtId="169" fontId="39" fillId="14" borderId="3" xfId="0" applyNumberFormat="1" applyFont="1" applyFill="1" applyBorder="1" applyAlignment="1" applyProtection="1">
      <alignment horizontal="right" vertical="center" wrapText="1"/>
      <protection/>
    </xf>
    <xf numFmtId="165" fontId="25" fillId="0" borderId="6" xfId="0" applyNumberFormat="1" applyFont="1" applyBorder="1" applyAlignment="1" applyProtection="1">
      <alignment horizontal="center" vertical="center"/>
      <protection/>
    </xf>
    <xf numFmtId="165" fontId="25" fillId="0" borderId="0" xfId="0" applyNumberFormat="1" applyFont="1" applyBorder="1" applyAlignment="1" applyProtection="1">
      <alignment horizontal="center" vertical="center"/>
      <protection/>
    </xf>
    <xf numFmtId="169" fontId="31" fillId="12" borderId="3" xfId="0" applyNumberFormat="1" applyFont="1" applyFill="1" applyBorder="1" applyAlignment="1" applyProtection="1">
      <alignment horizontal="right" vertical="center"/>
      <protection/>
    </xf>
    <xf numFmtId="165" fontId="36" fillId="0" borderId="0" xfId="0" applyNumberFormat="1" applyFont="1" applyBorder="1" applyAlignment="1" applyProtection="1">
      <alignment horizontal="left" vertical="center"/>
      <protection/>
    </xf>
    <xf numFmtId="165" fontId="36" fillId="0" borderId="0" xfId="0" applyNumberFormat="1" applyFont="1" applyBorder="1" applyAlignment="1" applyProtection="1">
      <alignment horizontal="right" vertical="center"/>
      <protection/>
    </xf>
    <xf numFmtId="173" fontId="25" fillId="12" borderId="3" xfId="0" applyNumberFormat="1" applyFont="1" applyFill="1" applyBorder="1" applyAlignment="1" applyProtection="1">
      <alignment horizontal="center" vertical="center"/>
      <protection/>
    </xf>
    <xf numFmtId="165" fontId="22" fillId="0" borderId="0" xfId="0" applyNumberFormat="1" applyFont="1" applyBorder="1" applyAlignment="1" applyProtection="1">
      <alignment horizontal="center" vertical="center"/>
      <protection/>
    </xf>
    <xf numFmtId="164" fontId="25" fillId="0" borderId="0" xfId="0" applyFont="1" applyFill="1" applyBorder="1" applyAlignment="1" applyProtection="1">
      <alignment horizontal="left"/>
      <protection/>
    </xf>
    <xf numFmtId="164" fontId="40" fillId="2" borderId="3" xfId="0" applyFont="1" applyFill="1" applyBorder="1" applyAlignment="1" applyProtection="1">
      <alignment horizontal="left" vertical="center"/>
      <protection locked="0"/>
    </xf>
    <xf numFmtId="164" fontId="18" fillId="0" borderId="0" xfId="0" applyFont="1" applyBorder="1" applyAlignment="1" applyProtection="1">
      <alignment horizontal="justify" vertical="center" wrapText="1"/>
      <protection/>
    </xf>
    <xf numFmtId="164" fontId="21" fillId="12" borderId="3" xfId="0" applyFont="1" applyFill="1" applyBorder="1" applyAlignment="1" applyProtection="1">
      <alignment horizontal="center" vertical="center"/>
      <protection/>
    </xf>
    <xf numFmtId="174" fontId="21" fillId="2" borderId="3" xfId="0" applyNumberFormat="1" applyFont="1" applyFill="1" applyBorder="1" applyAlignment="1" applyProtection="1">
      <alignment horizontal="center" vertical="center"/>
      <protection locked="0"/>
    </xf>
    <xf numFmtId="164" fontId="21" fillId="0" borderId="0" xfId="0" applyFont="1" applyFill="1" applyAlignment="1" applyProtection="1">
      <alignment/>
      <protection/>
    </xf>
    <xf numFmtId="164" fontId="0" fillId="0" borderId="0" xfId="0" applyFill="1" applyAlignment="1" applyProtection="1">
      <alignment horizontal="right"/>
      <protection/>
    </xf>
    <xf numFmtId="164" fontId="18" fillId="0" borderId="0" xfId="0" applyFont="1" applyFill="1" applyBorder="1" applyAlignment="1" applyProtection="1">
      <alignment horizontal="left" vertical="center"/>
      <protection/>
    </xf>
    <xf numFmtId="164" fontId="0" fillId="0" borderId="0" xfId="0" applyFont="1" applyFill="1" applyBorder="1" applyAlignment="1" applyProtection="1">
      <alignment horizontal="left" vertical="center"/>
      <protection/>
    </xf>
    <xf numFmtId="175" fontId="18" fillId="12" borderId="3" xfId="0" applyNumberFormat="1" applyFont="1" applyFill="1" applyBorder="1" applyAlignment="1" applyProtection="1">
      <alignment horizontal="center" vertical="center"/>
      <protection/>
    </xf>
    <xf numFmtId="164" fontId="18" fillId="0" borderId="0" xfId="0" applyFont="1" applyFill="1" applyAlignment="1" applyProtection="1">
      <alignment/>
      <protection/>
    </xf>
    <xf numFmtId="164" fontId="22" fillId="0" borderId="0" xfId="0" applyFont="1" applyBorder="1" applyAlignment="1" applyProtection="1">
      <alignment horizontal="justify" vertical="center" wrapText="1"/>
      <protection/>
    </xf>
    <xf numFmtId="164" fontId="0" fillId="0" borderId="0" xfId="0" applyFont="1" applyAlignment="1" applyProtection="1">
      <alignment wrapText="1"/>
      <protection/>
    </xf>
    <xf numFmtId="164" fontId="18" fillId="0" borderId="0" xfId="0" applyFont="1" applyBorder="1" applyAlignment="1" applyProtection="1">
      <alignment horizontal="justify" vertical="center"/>
      <protection/>
    </xf>
    <xf numFmtId="164" fontId="18" fillId="2" borderId="10" xfId="0" applyFont="1" applyFill="1" applyBorder="1" applyAlignment="1" applyProtection="1">
      <alignment horizontal="left" vertical="center" wrapText="1"/>
      <protection locked="0"/>
    </xf>
    <xf numFmtId="175" fontId="18" fillId="2" borderId="10" xfId="0" applyNumberFormat="1" applyFont="1" applyFill="1" applyBorder="1" applyAlignment="1" applyProtection="1">
      <alignment horizontal="right" vertical="center"/>
      <protection locked="0"/>
    </xf>
    <xf numFmtId="168" fontId="18" fillId="0" borderId="0" xfId="0" applyNumberFormat="1" applyFont="1" applyFill="1" applyBorder="1" applyAlignment="1" applyProtection="1">
      <alignment horizontal="right" vertical="center"/>
      <protection/>
    </xf>
    <xf numFmtId="167" fontId="18" fillId="2" borderId="10" xfId="0" applyNumberFormat="1" applyFont="1" applyFill="1" applyBorder="1" applyAlignment="1" applyProtection="1">
      <alignment horizontal="right" vertical="center"/>
      <protection locked="0"/>
    </xf>
    <xf numFmtId="164" fontId="0" fillId="0" borderId="4" xfId="0" applyFont="1" applyBorder="1" applyAlignment="1" applyProtection="1">
      <alignment horizontal="right"/>
      <protection/>
    </xf>
    <xf numFmtId="164" fontId="0" fillId="0" borderId="4" xfId="0" applyFont="1" applyBorder="1" applyAlignment="1" applyProtection="1">
      <alignment horizontal="left"/>
      <protection/>
    </xf>
    <xf numFmtId="164" fontId="21" fillId="0" borderId="4" xfId="0" applyFont="1" applyBorder="1" applyAlignment="1" applyProtection="1">
      <alignment horizontal="left"/>
      <protection/>
    </xf>
    <xf numFmtId="164" fontId="41" fillId="0" borderId="0" xfId="0" applyFont="1" applyAlignment="1" applyProtection="1">
      <alignment horizontal="left"/>
      <protection/>
    </xf>
    <xf numFmtId="164" fontId="0" fillId="0" borderId="0" xfId="0" applyFont="1" applyBorder="1" applyAlignment="1" applyProtection="1">
      <alignment horizontal="right"/>
      <protection/>
    </xf>
    <xf numFmtId="164" fontId="0" fillId="0" borderId="0" xfId="0" applyFont="1" applyBorder="1" applyAlignment="1" applyProtection="1">
      <alignment horizontal="left"/>
      <protection/>
    </xf>
    <xf numFmtId="164" fontId="21" fillId="0" borderId="0" xfId="0" applyFont="1" applyBorder="1" applyAlignment="1" applyProtection="1">
      <alignment horizontal="left"/>
      <protection/>
    </xf>
    <xf numFmtId="164" fontId="21" fillId="0" borderId="0" xfId="0" applyFont="1" applyBorder="1" applyAlignment="1" applyProtection="1">
      <alignment horizontal="left" vertical="center"/>
      <protection/>
    </xf>
    <xf numFmtId="175" fontId="0" fillId="12" borderId="3" xfId="0" applyNumberFormat="1" applyFont="1" applyFill="1" applyBorder="1" applyAlignment="1" applyProtection="1">
      <alignment horizontal="right" vertical="center"/>
      <protection/>
    </xf>
    <xf numFmtId="175" fontId="0" fillId="0" borderId="0" xfId="0" applyNumberFormat="1" applyFont="1" applyFill="1" applyBorder="1" applyAlignment="1" applyProtection="1">
      <alignment horizontal="right" vertical="center"/>
      <protection/>
    </xf>
    <xf numFmtId="164" fontId="24" fillId="0" borderId="0" xfId="0" applyFont="1" applyBorder="1" applyAlignment="1" applyProtection="1">
      <alignment vertical="center"/>
      <protection/>
    </xf>
    <xf numFmtId="175" fontId="25" fillId="12" borderId="3" xfId="0" applyNumberFormat="1" applyFont="1" applyFill="1" applyBorder="1" applyAlignment="1" applyProtection="1">
      <alignment horizontal="right" vertical="center"/>
      <protection/>
    </xf>
    <xf numFmtId="164" fontId="24" fillId="0" borderId="0" xfId="0" applyFont="1" applyFill="1" applyBorder="1" applyAlignment="1" applyProtection="1">
      <alignment vertical="center"/>
      <protection/>
    </xf>
    <xf numFmtId="168" fontId="25" fillId="0" borderId="0" xfId="0" applyNumberFormat="1" applyFont="1" applyFill="1" applyBorder="1" applyAlignment="1" applyProtection="1">
      <alignment horizontal="right" vertical="center"/>
      <protection/>
    </xf>
    <xf numFmtId="164" fontId="42" fillId="0" borderId="0" xfId="0" applyFont="1" applyAlignment="1" applyProtection="1">
      <alignment horizontal="right" vertical="center"/>
      <protection/>
    </xf>
    <xf numFmtId="164" fontId="25" fillId="0" borderId="0" xfId="0" applyFont="1" applyAlignment="1" applyProtection="1">
      <alignment horizontal="left"/>
      <protection/>
    </xf>
    <xf numFmtId="164" fontId="21" fillId="2" borderId="10" xfId="0" applyFont="1" applyFill="1" applyBorder="1" applyAlignment="1" applyProtection="1">
      <alignment horizontal="left" vertical="center" wrapText="1"/>
      <protection locked="0"/>
    </xf>
    <xf numFmtId="164" fontId="21" fillId="2" borderId="10" xfId="0" applyFont="1" applyFill="1" applyBorder="1" applyAlignment="1" applyProtection="1">
      <alignment horizontal="center" vertical="center" wrapText="1"/>
      <protection locked="0"/>
    </xf>
    <xf numFmtId="176" fontId="21" fillId="2" borderId="10" xfId="0" applyNumberFormat="1" applyFont="1" applyFill="1" applyBorder="1" applyAlignment="1" applyProtection="1">
      <alignment horizontal="center" vertical="center" wrapText="1"/>
      <protection locked="0"/>
    </xf>
    <xf numFmtId="164" fontId="21" fillId="0" borderId="0" xfId="0" applyFont="1" applyFill="1" applyBorder="1" applyAlignment="1" applyProtection="1">
      <alignment horizontal="center" vertical="center" wrapText="1"/>
      <protection/>
    </xf>
    <xf numFmtId="165" fontId="22" fillId="0" borderId="0" xfId="0" applyNumberFormat="1" applyFont="1" applyFill="1" applyBorder="1" applyAlignment="1" applyProtection="1">
      <alignment horizontal="left" vertical="center"/>
      <protection/>
    </xf>
    <xf numFmtId="176" fontId="22" fillId="12" borderId="3" xfId="0" applyNumberFormat="1" applyFont="1" applyFill="1" applyBorder="1" applyAlignment="1" applyProtection="1">
      <alignment horizontal="center" vertical="center"/>
      <protection/>
    </xf>
    <xf numFmtId="164" fontId="24" fillId="0" borderId="0" xfId="0" applyFont="1" applyBorder="1" applyAlignment="1" applyProtection="1">
      <alignment horizontal="center"/>
      <protection/>
    </xf>
    <xf numFmtId="166" fontId="17" fillId="2" borderId="3" xfId="0" applyNumberFormat="1" applyFont="1" applyFill="1" applyBorder="1" applyAlignment="1" applyProtection="1">
      <alignment horizontal="center" vertical="center"/>
      <protection locked="0"/>
    </xf>
    <xf numFmtId="164" fontId="16" fillId="0" borderId="0" xfId="0" applyFont="1" applyFill="1" applyBorder="1" applyAlignment="1" applyProtection="1">
      <alignment horizontal="left" vertical="center"/>
      <protection/>
    </xf>
    <xf numFmtId="164" fontId="43" fillId="0" borderId="0" xfId="0" applyFont="1" applyFill="1" applyBorder="1" applyAlignment="1" applyProtection="1">
      <alignment horizontal="center" vertical="center"/>
      <protection/>
    </xf>
    <xf numFmtId="166" fontId="18" fillId="0" borderId="0" xfId="0" applyNumberFormat="1" applyFont="1" applyFill="1" applyBorder="1" applyAlignment="1" applyProtection="1">
      <alignment horizontal="center" vertical="center"/>
      <protection/>
    </xf>
    <xf numFmtId="164" fontId="18" fillId="0" borderId="0" xfId="0" applyFont="1" applyFill="1" applyBorder="1" applyAlignment="1" applyProtection="1">
      <alignment horizontal="center" vertical="center"/>
      <protection/>
    </xf>
    <xf numFmtId="177" fontId="35" fillId="12" borderId="3" xfId="0" applyNumberFormat="1" applyFont="1" applyFill="1" applyBorder="1" applyAlignment="1" applyProtection="1">
      <alignment horizontal="right" vertical="center" wrapText="1"/>
      <protection/>
    </xf>
    <xf numFmtId="177" fontId="33" fillId="11" borderId="3" xfId="0" applyNumberFormat="1" applyFont="1" applyFill="1" applyBorder="1" applyAlignment="1" applyProtection="1">
      <alignment horizontal="right" vertical="center" wrapText="1"/>
      <protection/>
    </xf>
    <xf numFmtId="171" fontId="33" fillId="11" borderId="3" xfId="0" applyNumberFormat="1" applyFont="1" applyFill="1" applyBorder="1" applyAlignment="1" applyProtection="1">
      <alignment horizontal="right" vertical="center" wrapText="1"/>
      <protection/>
    </xf>
    <xf numFmtId="164" fontId="33" fillId="0" borderId="3" xfId="0" applyFont="1" applyBorder="1" applyAlignment="1" applyProtection="1">
      <alignment horizontal="left" vertical="center" wrapText="1"/>
      <protection/>
    </xf>
    <xf numFmtId="168" fontId="32" fillId="12" borderId="3" xfId="0" applyNumberFormat="1" applyFont="1" applyFill="1" applyBorder="1" applyAlignment="1" applyProtection="1">
      <alignment horizontal="right" vertical="center"/>
      <protection/>
    </xf>
    <xf numFmtId="169" fontId="33" fillId="2" borderId="3" xfId="0" applyNumberFormat="1" applyFont="1" applyFill="1" applyBorder="1" applyAlignment="1" applyProtection="1">
      <alignment horizontal="right" vertical="center" wrapText="1"/>
      <protection locked="0"/>
    </xf>
    <xf numFmtId="164" fontId="35" fillId="0" borderId="3" xfId="0" applyFont="1" applyBorder="1" applyAlignment="1" applyProtection="1">
      <alignment horizontal="center" vertical="center" wrapText="1"/>
      <protection locked="0"/>
    </xf>
    <xf numFmtId="177" fontId="35" fillId="12" borderId="3" xfId="0" applyNumberFormat="1" applyFont="1" applyFill="1" applyBorder="1" applyAlignment="1" applyProtection="1">
      <alignment vertical="center" wrapText="1"/>
      <protection/>
    </xf>
    <xf numFmtId="164" fontId="33" fillId="0" borderId="3" xfId="0" applyFont="1" applyFill="1" applyBorder="1" applyAlignment="1" applyProtection="1">
      <alignment horizontal="left" vertical="center" wrapText="1"/>
      <protection/>
    </xf>
    <xf numFmtId="164" fontId="32" fillId="0" borderId="3" xfId="0" applyFont="1" applyBorder="1" applyAlignment="1" applyProtection="1">
      <alignment horizontal="left" vertical="center"/>
      <protection locked="0"/>
    </xf>
    <xf numFmtId="177" fontId="33" fillId="12" borderId="3" xfId="0" applyNumberFormat="1" applyFont="1" applyFill="1" applyBorder="1" applyAlignment="1" applyProtection="1">
      <alignment horizontal="center" vertical="center" wrapText="1"/>
      <protection/>
    </xf>
    <xf numFmtId="164" fontId="44" fillId="0" borderId="0" xfId="0" applyFont="1" applyAlignment="1" applyProtection="1">
      <alignment horizontal="left"/>
      <protection/>
    </xf>
    <xf numFmtId="164" fontId="17" fillId="0" borderId="0" xfId="0" applyFont="1" applyAlignment="1" applyProtection="1">
      <alignment horizontal="right"/>
      <protection/>
    </xf>
    <xf numFmtId="164" fontId="17" fillId="0" borderId="0" xfId="0" applyFont="1" applyAlignment="1" applyProtection="1">
      <alignment/>
      <protection/>
    </xf>
    <xf numFmtId="164" fontId="44" fillId="0" borderId="0" xfId="0" applyFont="1" applyBorder="1" applyAlignment="1" applyProtection="1">
      <alignment horizontal="left" vertical="center" wrapText="1"/>
      <protection/>
    </xf>
    <xf numFmtId="164" fontId="18" fillId="0" borderId="3" xfId="0" applyFont="1" applyBorder="1" applyAlignment="1" applyProtection="1">
      <alignment horizontal="center" vertical="center" wrapText="1"/>
      <protection/>
    </xf>
    <xf numFmtId="165" fontId="0" fillId="2" borderId="3" xfId="0" applyNumberFormat="1" applyFont="1" applyFill="1" applyBorder="1" applyAlignment="1" applyProtection="1">
      <alignment horizontal="center" vertical="center" wrapText="1"/>
      <protection locked="0"/>
    </xf>
    <xf numFmtId="164" fontId="0" fillId="2" borderId="3" xfId="0" applyFill="1" applyBorder="1" applyAlignment="1" applyProtection="1">
      <alignment horizontal="center" vertical="center"/>
      <protection locked="0"/>
    </xf>
    <xf numFmtId="166" fontId="0" fillId="2" borderId="3" xfId="0" applyNumberFormat="1" applyFont="1" applyFill="1" applyBorder="1" applyAlignment="1" applyProtection="1">
      <alignment horizontal="center" vertical="center" wrapText="1"/>
      <protection locked="0"/>
    </xf>
    <xf numFmtId="164" fontId="21" fillId="0" borderId="0" xfId="0" applyFont="1" applyAlignment="1" applyProtection="1">
      <alignment horizontal="left" vertical="center"/>
      <protection/>
    </xf>
    <xf numFmtId="164" fontId="21" fillId="0" borderId="0" xfId="0" applyFont="1" applyFill="1" applyBorder="1" applyAlignment="1" applyProtection="1">
      <alignment horizontal="left" vertical="center"/>
      <protection/>
    </xf>
    <xf numFmtId="164" fontId="24" fillId="0" borderId="0" xfId="0" applyFont="1" applyBorder="1" applyAlignment="1" applyProtection="1">
      <alignment horizontal="left" vertical="center"/>
      <protection/>
    </xf>
    <xf numFmtId="170" fontId="24" fillId="0" borderId="0" xfId="0" applyNumberFormat="1" applyFont="1" applyFill="1" applyBorder="1" applyAlignment="1" applyProtection="1">
      <alignment horizontal="left" vertical="center"/>
      <protection/>
    </xf>
    <xf numFmtId="164" fontId="21" fillId="0" borderId="0" xfId="0" applyFont="1" applyAlignment="1" applyProtection="1">
      <alignment horizontal="center" vertical="center"/>
      <protection/>
    </xf>
    <xf numFmtId="170" fontId="24" fillId="0" borderId="0" xfId="0" applyNumberFormat="1" applyFont="1" applyFill="1" applyBorder="1" applyAlignment="1" applyProtection="1">
      <alignment horizontal="center" vertical="center"/>
      <protection/>
    </xf>
    <xf numFmtId="175" fontId="24" fillId="0" borderId="0" xfId="0" applyNumberFormat="1" applyFont="1" applyAlignment="1" applyProtection="1">
      <alignment horizontal="right"/>
      <protection/>
    </xf>
    <xf numFmtId="164" fontId="25" fillId="0" borderId="0" xfId="0" applyFont="1" applyFill="1" applyAlignment="1" applyProtection="1">
      <alignment horizontal="center" vertical="center"/>
      <protection/>
    </xf>
    <xf numFmtId="170" fontId="25" fillId="12" borderId="3" xfId="0" applyNumberFormat="1" applyFont="1" applyFill="1" applyBorder="1" applyAlignment="1" applyProtection="1">
      <alignment horizontal="center" vertical="center"/>
      <protection/>
    </xf>
    <xf numFmtId="164" fontId="21" fillId="0" borderId="0" xfId="0" applyFont="1" applyBorder="1" applyAlignment="1" applyProtection="1">
      <alignment horizontal="center" vertical="center"/>
      <protection/>
    </xf>
    <xf numFmtId="164" fontId="21" fillId="0" borderId="0" xfId="0" applyFont="1" applyBorder="1" applyAlignment="1" applyProtection="1">
      <alignment horizontal="left" vertical="center" wrapText="1"/>
      <protection/>
    </xf>
    <xf numFmtId="164" fontId="0" fillId="12" borderId="10" xfId="0" applyFont="1" applyFill="1" applyBorder="1" applyAlignment="1" applyProtection="1">
      <alignment horizontal="center"/>
      <protection/>
    </xf>
    <xf numFmtId="164" fontId="0" fillId="12" borderId="10" xfId="0" applyFont="1" applyFill="1" applyBorder="1" applyAlignment="1" applyProtection="1">
      <alignment horizontal="center" vertical="center"/>
      <protection/>
    </xf>
    <xf numFmtId="164" fontId="0" fillId="12" borderId="10" xfId="0" applyFill="1" applyBorder="1" applyAlignment="1" applyProtection="1">
      <alignment horizontal="right" vertical="center"/>
      <protection/>
    </xf>
    <xf numFmtId="164" fontId="21" fillId="0" borderId="0" xfId="0" applyFont="1" applyBorder="1" applyAlignment="1" applyProtection="1">
      <alignment horizontal="left" wrapText="1"/>
      <protection/>
    </xf>
    <xf numFmtId="164" fontId="21" fillId="0" borderId="0" xfId="0" applyFont="1" applyBorder="1" applyAlignment="1" applyProtection="1">
      <alignment horizontal="justify"/>
      <protection/>
    </xf>
    <xf numFmtId="169" fontId="25" fillId="12" borderId="10" xfId="0" applyNumberFormat="1" applyFont="1" applyFill="1" applyBorder="1" applyAlignment="1" applyProtection="1">
      <alignment/>
      <protection/>
    </xf>
    <xf numFmtId="164" fontId="21" fillId="0" borderId="0" xfId="0" applyFont="1" applyBorder="1" applyAlignment="1" applyProtection="1">
      <alignment/>
      <protection/>
    </xf>
    <xf numFmtId="166" fontId="0" fillId="0" borderId="0" xfId="0" applyNumberFormat="1" applyBorder="1" applyAlignment="1" applyProtection="1">
      <alignment/>
      <protection/>
    </xf>
    <xf numFmtId="166" fontId="21" fillId="0" borderId="0" xfId="0" applyNumberFormat="1" applyFont="1" applyBorder="1" applyAlignment="1" applyProtection="1">
      <alignment horizontal="center" vertical="center"/>
      <protection/>
    </xf>
    <xf numFmtId="178" fontId="0" fillId="2" borderId="3" xfId="0" applyNumberFormat="1" applyFill="1" applyBorder="1" applyAlignment="1" applyProtection="1">
      <alignment horizontal="center" vertical="center"/>
      <protection locked="0"/>
    </xf>
    <xf numFmtId="166" fontId="0" fillId="0" borderId="0" xfId="0" applyNumberFormat="1" applyFill="1" applyBorder="1" applyAlignment="1" applyProtection="1">
      <alignment/>
      <protection/>
    </xf>
    <xf numFmtId="166" fontId="21" fillId="0" borderId="0" xfId="0" applyNumberFormat="1" applyFont="1" applyFill="1" applyBorder="1" applyAlignment="1" applyProtection="1">
      <alignment horizontal="center" vertical="center"/>
      <protection/>
    </xf>
    <xf numFmtId="178" fontId="0" fillId="0" borderId="0" xfId="0" applyNumberFormat="1" applyFill="1" applyBorder="1" applyAlignment="1" applyProtection="1">
      <alignment horizontal="center" vertical="center"/>
      <protection/>
    </xf>
  </cellXfs>
  <cellStyles count="2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4D1"/>
      <rgbColor rgb="00B3B3B3"/>
      <rgbColor rgb="00808080"/>
      <rgbColor rgb="009999FF"/>
      <rgbColor rgb="00993366"/>
      <rgbColor rgb="00FFFFCC"/>
      <rgbColor rgb="00CFE7F5"/>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6E6E6"/>
      <rgbColor rgb="00CCFFCC"/>
      <rgbColor rgb="00FFFF99"/>
      <rgbColor rgb="0083CAFF"/>
      <rgbColor rgb="00FF99CC"/>
      <rgbColor rgb="00CC99FF"/>
      <rgbColor rgb="00FFCCCC"/>
      <rgbColor rgb="003366FF"/>
      <rgbColor rgb="0033CCCC"/>
      <rgbColor rgb="00AECF00"/>
      <rgbColor rgb="00FFD32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Répartition des licenciés par catégorie</a:t>
            </a:r>
          </a:p>
        </c:rich>
      </c:tx>
      <c:layout/>
      <c:spPr>
        <a:noFill/>
        <a:ln>
          <a:noFill/>
        </a:ln>
      </c:spPr>
    </c:title>
    <c:plotArea>
      <c:layout>
        <c:manualLayout>
          <c:xMode val="edge"/>
          <c:yMode val="edge"/>
          <c:x val="0.2595"/>
          <c:y val="0.39425"/>
          <c:w val="0.51675"/>
          <c:h val="0.59475"/>
        </c:manualLayout>
      </c:layout>
      <c:pie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83CAFF"/>
              </a:solidFill>
              <a:ln w="3175">
                <a:noFill/>
              </a:ln>
            </c:spPr>
          </c:dPt>
          <c:dPt>
            <c:idx val="2"/>
            <c:spPr>
              <a:solidFill>
                <a:srgbClr val="FFD320"/>
              </a:solidFill>
              <a:ln w="3175">
                <a:no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a:noFill/>
                </a:ln>
              </c:spPr>
              <c:dLblPos val="inEnd"/>
              <c:showLegendKey val="0"/>
              <c:showVal val="0"/>
              <c:showBubbleSize val="0"/>
              <c:showCatName val="0"/>
              <c:showSerName val="0"/>
              <c:showPercent val="1"/>
              <c:separator> </c:separator>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a:noFill/>
                </a:ln>
              </c:spPr>
              <c:dLblPos val="inEnd"/>
              <c:showLegendKey val="0"/>
              <c:showVal val="0"/>
              <c:showBubbleSize val="0"/>
              <c:showCatName val="0"/>
              <c:showSerName val="0"/>
              <c:showPercent val="1"/>
              <c:separator> </c:separator>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a:noFill/>
                </a:ln>
              </c:spPr>
              <c:dLblPos val="inEnd"/>
              <c:showLegendKey val="0"/>
              <c:showVal val="0"/>
              <c:showBubbleSize val="0"/>
              <c:showCatName val="0"/>
              <c:showSerName val="0"/>
              <c:showPercent val="1"/>
              <c:separator> </c:separator>
            </c:dLbl>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dLblPos val="ctr"/>
            <c:showLegendKey val="0"/>
            <c:showVal val="0"/>
            <c:showBubbleSize val="0"/>
            <c:showCatName val="0"/>
            <c:showSerName val="0"/>
            <c:showLeaderLines val="0"/>
            <c:showPercent val="1"/>
            <c:separator> </c:separator>
          </c:dLbls>
          <c:cat>
            <c:strRef>
              <c:f>Feuille1!$A$194:$A$196</c:f>
              <c:strCache/>
            </c:strRef>
          </c:cat>
          <c:val>
            <c:numRef>
              <c:f>Feuille1!$G$194:$G$196</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Domiciliation des adhérents</a:t>
            </a:r>
          </a:p>
        </c:rich>
      </c:tx>
      <c:layout/>
      <c:spPr>
        <a:noFill/>
        <a:ln>
          <a:noFill/>
        </a:ln>
      </c:spPr>
    </c:title>
    <c:plotArea>
      <c:layout/>
      <c:pie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3CAFF"/>
              </a:solidFill>
              <a:ln w="3175">
                <a:noFill/>
              </a:ln>
            </c:spPr>
          </c:dPt>
          <c:dPt>
            <c:idx val="1"/>
            <c:spPr>
              <a:solidFill>
                <a:srgbClr val="AECF00"/>
              </a:solidFill>
              <a:ln w="3175">
                <a:noFill/>
              </a:ln>
            </c:spPr>
          </c:dPt>
          <c:dLbls>
            <c:numFmt formatCode="0%" sourceLinked="0"/>
            <c:spPr>
              <a:noFill/>
              <a:ln>
                <a:noFill/>
              </a:ln>
            </c:spPr>
            <c:txPr>
              <a:bodyPr vert="horz" rot="0" anchor="ctr"/>
              <a:lstStyle/>
              <a:p>
                <a:pPr algn="ctr">
                  <a:defRPr lang="en-US" cap="none" sz="1000" b="0" i="0" u="none" baseline="0">
                    <a:solidFill>
                      <a:srgbClr val="000000"/>
                    </a:solidFill>
                    <a:latin typeface="Arial"/>
                    <a:ea typeface="Arial"/>
                    <a:cs typeface="Arial"/>
                  </a:defRPr>
                </a:pPr>
              </a:p>
            </c:txPr>
            <c:dLblPos val="ctr"/>
            <c:showLegendKey val="0"/>
            <c:showVal val="1"/>
            <c:showBubbleSize val="0"/>
            <c:showCatName val="0"/>
            <c:showSerName val="0"/>
            <c:showLeaderLines val="0"/>
            <c:showPercent val="0"/>
            <c:separator> </c:separator>
          </c:dLbls>
          <c:cat>
            <c:strRef>
              <c:f>Feuille1!$A$143:$A$144</c:f>
              <c:strCache/>
            </c:strRef>
          </c:cat>
          <c:val>
            <c:numRef>
              <c:f>Feuille1!$D$143:$D$144</c:f>
              <c:numCache/>
            </c:numRef>
          </c:val>
        </c:ser>
      </c:pieChart>
      <c:spPr>
        <a:noFill/>
        <a:ln w="3175">
          <a:solidFill>
            <a:srgbClr val="B3B3B3"/>
          </a:solidFill>
        </a:ln>
      </c:spPr>
    </c:plotArea>
    <c:legend>
      <c:legendPos val="b"/>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198</xdr:row>
      <xdr:rowOff>85725</xdr:rowOff>
    </xdr:from>
    <xdr:to>
      <xdr:col>5</xdr:col>
      <xdr:colOff>809625</xdr:colOff>
      <xdr:row>209</xdr:row>
      <xdr:rowOff>85725</xdr:rowOff>
    </xdr:to>
    <xdr:graphicFrame>
      <xdr:nvGraphicFramePr>
        <xdr:cNvPr id="1" name="Chart 1"/>
        <xdr:cNvGraphicFramePr/>
      </xdr:nvGraphicFramePr>
      <xdr:xfrm>
        <a:off x="1685925" y="36718875"/>
        <a:ext cx="3314700" cy="1781175"/>
      </xdr:xfrm>
      <a:graphic>
        <a:graphicData uri="http://schemas.openxmlformats.org/drawingml/2006/chart">
          <c:chart xmlns:c="http://schemas.openxmlformats.org/drawingml/2006/chart" r:id="rId1"/>
        </a:graphicData>
      </a:graphic>
    </xdr:graphicFrame>
    <xdr:clientData/>
  </xdr:twoCellAnchor>
  <xdr:twoCellAnchor>
    <xdr:from>
      <xdr:col>4</xdr:col>
      <xdr:colOff>619125</xdr:colOff>
      <xdr:row>132</xdr:row>
      <xdr:rowOff>209550</xdr:rowOff>
    </xdr:from>
    <xdr:to>
      <xdr:col>7</xdr:col>
      <xdr:colOff>790575</xdr:colOff>
      <xdr:row>144</xdr:row>
      <xdr:rowOff>57150</xdr:rowOff>
    </xdr:to>
    <xdr:graphicFrame>
      <xdr:nvGraphicFramePr>
        <xdr:cNvPr id="2" name="Chart 2"/>
        <xdr:cNvGraphicFramePr/>
      </xdr:nvGraphicFramePr>
      <xdr:xfrm>
        <a:off x="3971925" y="24517350"/>
        <a:ext cx="2686050" cy="2390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842"/>
  <sheetViews>
    <sheetView tabSelected="1" view="pageBreakPreview" zoomScaleNormal="110" zoomScaleSheetLayoutView="100" workbookViewId="0" topLeftCell="A1">
      <selection activeCell="A6" sqref="A6"/>
    </sheetView>
  </sheetViews>
  <sheetFormatPr defaultColWidth="10.28125" defaultRowHeight="12.75" customHeight="1"/>
  <cols>
    <col min="1" max="1" width="12.57421875" style="1" customWidth="1"/>
    <col min="2" max="2" width="12.57421875" style="2" customWidth="1"/>
    <col min="3" max="5" width="12.57421875" style="1" customWidth="1"/>
    <col min="6" max="6" width="12.57421875" style="2" customWidth="1"/>
    <col min="7" max="8" width="12.57421875" style="1" customWidth="1"/>
    <col min="9" max="16384" width="11.57421875" style="1" customWidth="1"/>
  </cols>
  <sheetData>
    <row r="1" spans="4:8" ht="28.5" customHeight="1">
      <c r="D1" s="3"/>
      <c r="E1" s="4"/>
      <c r="F1" s="5" t="s">
        <v>0</v>
      </c>
      <c r="G1" s="5"/>
      <c r="H1" s="5"/>
    </row>
    <row r="2" spans="2:8" ht="28.5" customHeight="1">
      <c r="B2" s="6" t="s">
        <v>1</v>
      </c>
      <c r="C2" s="6"/>
      <c r="D2" s="6"/>
      <c r="E2" s="6"/>
      <c r="F2" s="6"/>
      <c r="G2" s="6"/>
      <c r="H2" s="6"/>
    </row>
    <row r="3" ht="12.75" customHeight="1">
      <c r="A3" s="7"/>
    </row>
    <row r="4" spans="1:8" ht="21.75" customHeight="1">
      <c r="A4" s="8" t="s">
        <v>2</v>
      </c>
      <c r="B4" s="8"/>
      <c r="C4" s="8"/>
      <c r="D4" s="8"/>
      <c r="E4" s="8"/>
      <c r="F4" s="8"/>
      <c r="G4" s="8"/>
      <c r="H4" s="8"/>
    </row>
    <row r="5" ht="12.75" customHeight="1">
      <c r="A5" s="7"/>
    </row>
    <row r="6" spans="1:8" ht="20.25" customHeight="1">
      <c r="A6" s="9" t="s">
        <v>3</v>
      </c>
      <c r="B6" s="9"/>
      <c r="C6" s="9"/>
      <c r="D6" s="9"/>
      <c r="E6" s="9"/>
      <c r="F6" s="9"/>
      <c r="G6" s="9"/>
      <c r="H6" s="9"/>
    </row>
    <row r="7" spans="1:8" ht="13.5" customHeight="1">
      <c r="A7" s="9"/>
      <c r="B7" s="8"/>
      <c r="C7" s="8"/>
      <c r="D7" s="8"/>
      <c r="E7" s="8"/>
      <c r="F7" s="8"/>
      <c r="G7" s="8"/>
      <c r="H7" s="8"/>
    </row>
    <row r="8" spans="1:8" ht="13.5" customHeight="1">
      <c r="A8" s="10" t="s">
        <v>4</v>
      </c>
      <c r="B8" s="11"/>
      <c r="C8" s="12"/>
      <c r="D8" s="12"/>
      <c r="E8" s="12"/>
      <c r="F8" s="12"/>
      <c r="G8" s="12"/>
      <c r="H8" s="12"/>
    </row>
    <row r="9" spans="1:8" ht="13.5" customHeight="1">
      <c r="A9" s="13"/>
      <c r="B9" s="11"/>
      <c r="C9" s="14"/>
      <c r="D9" s="14"/>
      <c r="E9" s="14"/>
      <c r="F9" s="14"/>
      <c r="G9" s="14"/>
      <c r="H9" s="14"/>
    </row>
    <row r="10" spans="1:8" ht="13.5" customHeight="1">
      <c r="A10" s="13" t="s">
        <v>5</v>
      </c>
      <c r="B10" s="11"/>
      <c r="C10" s="12"/>
      <c r="D10" s="12"/>
      <c r="E10" s="12"/>
      <c r="F10" s="12"/>
      <c r="G10" s="12"/>
      <c r="H10" s="12"/>
    </row>
    <row r="11" spans="1:8" ht="13.5" customHeight="1">
      <c r="A11" s="13"/>
      <c r="B11" s="11"/>
      <c r="C11" s="14"/>
      <c r="D11" s="14"/>
      <c r="E11" s="14"/>
      <c r="F11" s="14"/>
      <c r="G11" s="14"/>
      <c r="H11" s="14"/>
    </row>
    <row r="12" spans="1:8" ht="13.5" customHeight="1">
      <c r="A12" s="15" t="s">
        <v>6</v>
      </c>
      <c r="B12" s="15"/>
      <c r="C12" s="16" t="s">
        <v>7</v>
      </c>
      <c r="D12" s="17"/>
      <c r="E12" s="16" t="s">
        <v>8</v>
      </c>
      <c r="F12" s="17"/>
      <c r="G12" s="16" t="s">
        <v>9</v>
      </c>
      <c r="H12" s="17"/>
    </row>
    <row r="13" spans="1:8" ht="13.5" customHeight="1">
      <c r="A13" s="13"/>
      <c r="B13" s="11"/>
      <c r="C13" s="14"/>
      <c r="D13" s="14"/>
      <c r="E13" s="14"/>
      <c r="F13" s="14"/>
      <c r="G13" s="14"/>
      <c r="H13" s="14"/>
    </row>
    <row r="14" spans="1:8" ht="13.5" customHeight="1">
      <c r="A14" s="13" t="s">
        <v>10</v>
      </c>
      <c r="B14" s="11"/>
      <c r="C14" s="12"/>
      <c r="D14" s="12"/>
      <c r="E14" s="12"/>
      <c r="F14" s="12"/>
      <c r="G14" s="12"/>
      <c r="H14" s="12"/>
    </row>
    <row r="15" spans="1:8" ht="13.5" customHeight="1">
      <c r="A15" s="13"/>
      <c r="B15" s="11"/>
      <c r="C15" s="12"/>
      <c r="D15" s="12"/>
      <c r="E15" s="12"/>
      <c r="F15" s="12"/>
      <c r="G15" s="12"/>
      <c r="H15" s="12"/>
    </row>
    <row r="16" spans="1:8" ht="13.5" customHeight="1">
      <c r="A16" s="18"/>
      <c r="B16" s="18"/>
      <c r="C16" s="14"/>
      <c r="D16" s="14"/>
      <c r="E16" s="14"/>
      <c r="F16" s="14"/>
      <c r="G16" s="14"/>
      <c r="H16" s="14"/>
    </row>
    <row r="17" spans="1:8" ht="13.5" customHeight="1">
      <c r="A17" s="10" t="s">
        <v>11</v>
      </c>
      <c r="B17" s="18"/>
      <c r="C17" s="16" t="s">
        <v>12</v>
      </c>
      <c r="D17" s="12"/>
      <c r="E17" s="12"/>
      <c r="F17" s="16" t="s">
        <v>13</v>
      </c>
      <c r="G17" s="12"/>
      <c r="H17" s="12"/>
    </row>
    <row r="18" spans="1:8" ht="12.75" customHeight="1">
      <c r="A18" s="13" t="s">
        <v>14</v>
      </c>
      <c r="B18" s="11"/>
      <c r="C18" s="12"/>
      <c r="D18" s="12"/>
      <c r="E18" s="12"/>
      <c r="F18" s="12"/>
      <c r="G18" s="12"/>
      <c r="H18" s="12"/>
    </row>
    <row r="19" spans="1:8" ht="12.75" customHeight="1">
      <c r="A19" s="13"/>
      <c r="B19" s="11"/>
      <c r="C19" s="12"/>
      <c r="D19" s="12"/>
      <c r="E19" s="12"/>
      <c r="F19" s="12"/>
      <c r="G19" s="12"/>
      <c r="H19" s="12"/>
    </row>
    <row r="20" spans="1:8" ht="12.75" customHeight="1">
      <c r="A20" s="13" t="s">
        <v>15</v>
      </c>
      <c r="B20" s="11"/>
      <c r="C20" s="12"/>
      <c r="D20" s="12"/>
      <c r="E20" s="12"/>
      <c r="F20" s="12"/>
      <c r="G20" s="12"/>
      <c r="H20" s="12"/>
    </row>
    <row r="21" spans="1:8" ht="12.75" customHeight="1">
      <c r="A21" s="13" t="s">
        <v>16</v>
      </c>
      <c r="B21" s="11"/>
      <c r="C21" s="12"/>
      <c r="D21" s="12"/>
      <c r="E21" s="12"/>
      <c r="F21" s="12"/>
      <c r="G21" s="12"/>
      <c r="H21" s="12"/>
    </row>
    <row r="22" spans="1:8" ht="12.75" customHeight="1">
      <c r="A22" s="13"/>
      <c r="B22" s="11"/>
      <c r="C22" s="14"/>
      <c r="D22" s="14"/>
      <c r="E22" s="14"/>
      <c r="F22" s="14"/>
      <c r="G22" s="14"/>
      <c r="H22" s="14"/>
    </row>
    <row r="23" spans="1:8" ht="12.75" customHeight="1">
      <c r="A23" s="13"/>
      <c r="B23" s="11"/>
      <c r="C23" s="14"/>
      <c r="D23" s="14"/>
      <c r="E23" s="14"/>
      <c r="F23" s="14"/>
      <c r="G23" s="14"/>
      <c r="H23" s="14"/>
    </row>
    <row r="24" spans="1:8" ht="12.75" customHeight="1">
      <c r="A24" s="19" t="s">
        <v>17</v>
      </c>
      <c r="B24" s="19"/>
      <c r="C24" s="19"/>
      <c r="D24" s="19"/>
      <c r="E24" s="19"/>
      <c r="F24" s="19"/>
      <c r="G24" s="19"/>
      <c r="H24" s="19"/>
    </row>
    <row r="25" spans="1:8" ht="12.75" customHeight="1">
      <c r="A25" s="19" t="s">
        <v>18</v>
      </c>
      <c r="B25" s="19"/>
      <c r="C25" s="19"/>
      <c r="D25" s="19"/>
      <c r="E25" s="19"/>
      <c r="F25" s="19"/>
      <c r="G25" s="19"/>
      <c r="H25" s="19"/>
    </row>
    <row r="26" spans="1:8" ht="12.75" customHeight="1">
      <c r="A26" s="19" t="s">
        <v>19</v>
      </c>
      <c r="B26" s="19"/>
      <c r="C26" s="19"/>
      <c r="D26" s="19"/>
      <c r="E26" s="19"/>
      <c r="F26" s="19"/>
      <c r="G26" s="19"/>
      <c r="H26" s="19"/>
    </row>
    <row r="27" spans="1:8" ht="12.75" customHeight="1">
      <c r="A27" s="13"/>
      <c r="B27" s="11"/>
      <c r="C27" s="14"/>
      <c r="D27" s="14"/>
      <c r="E27" s="14"/>
      <c r="F27" s="14"/>
      <c r="G27" s="14"/>
      <c r="H27" s="14"/>
    </row>
    <row r="28" spans="1:8" ht="12.75" customHeight="1">
      <c r="A28" s="10" t="s">
        <v>20</v>
      </c>
      <c r="B28" s="11"/>
      <c r="C28" s="16" t="s">
        <v>12</v>
      </c>
      <c r="D28" s="12"/>
      <c r="E28" s="12"/>
      <c r="F28" s="16" t="s">
        <v>13</v>
      </c>
      <c r="G28" s="12"/>
      <c r="H28" s="12"/>
    </row>
    <row r="29" spans="1:8" ht="12.75" customHeight="1">
      <c r="A29" s="13" t="s">
        <v>14</v>
      </c>
      <c r="B29" s="11"/>
      <c r="C29" s="12"/>
      <c r="D29" s="12"/>
      <c r="E29" s="12"/>
      <c r="F29" s="12"/>
      <c r="G29" s="12"/>
      <c r="H29" s="12"/>
    </row>
    <row r="30" spans="1:8" ht="12.75" customHeight="1">
      <c r="A30" s="13"/>
      <c r="B30" s="11"/>
      <c r="C30" s="12"/>
      <c r="D30" s="12"/>
      <c r="E30" s="12"/>
      <c r="F30" s="12"/>
      <c r="G30" s="12"/>
      <c r="H30" s="12"/>
    </row>
    <row r="31" spans="1:8" ht="12.75" customHeight="1">
      <c r="A31" s="13" t="s">
        <v>21</v>
      </c>
      <c r="B31" s="11"/>
      <c r="C31" s="12"/>
      <c r="D31" s="12"/>
      <c r="E31" s="12"/>
      <c r="F31" s="12"/>
      <c r="G31" s="12"/>
      <c r="H31" s="12"/>
    </row>
    <row r="32" spans="1:8" ht="12.75" customHeight="1">
      <c r="A32" s="13" t="s">
        <v>22</v>
      </c>
      <c r="B32" s="11"/>
      <c r="C32" s="12"/>
      <c r="D32" s="12"/>
      <c r="E32" s="12"/>
      <c r="F32" s="12"/>
      <c r="G32" s="12"/>
      <c r="H32" s="12"/>
    </row>
    <row r="33" spans="1:8" ht="12.75" customHeight="1">
      <c r="A33" s="13" t="s">
        <v>16</v>
      </c>
      <c r="B33" s="11"/>
      <c r="C33" s="12"/>
      <c r="D33" s="12"/>
      <c r="E33" s="12"/>
      <c r="F33" s="12"/>
      <c r="G33" s="12"/>
      <c r="H33" s="12"/>
    </row>
    <row r="34" spans="1:8" ht="12.75" customHeight="1">
      <c r="A34" s="13"/>
      <c r="B34" s="20"/>
      <c r="C34" s="16"/>
      <c r="D34" s="16"/>
      <c r="E34" s="16"/>
      <c r="F34" s="16"/>
      <c r="G34" s="16"/>
      <c r="H34" s="14"/>
    </row>
    <row r="35" spans="1:8" ht="12.75" customHeight="1">
      <c r="A35" s="13"/>
      <c r="B35" s="11"/>
      <c r="C35" s="14"/>
      <c r="D35" s="14"/>
      <c r="E35" s="14"/>
      <c r="F35" s="14"/>
      <c r="G35" s="14"/>
      <c r="H35" s="14"/>
    </row>
    <row r="36" spans="1:8" ht="12.75" customHeight="1">
      <c r="A36" s="10" t="s">
        <v>23</v>
      </c>
      <c r="B36" s="20"/>
      <c r="C36" s="16" t="s">
        <v>12</v>
      </c>
      <c r="D36" s="12"/>
      <c r="E36" s="12"/>
      <c r="F36" s="16" t="s">
        <v>13</v>
      </c>
      <c r="G36" s="12"/>
      <c r="H36" s="12"/>
    </row>
    <row r="37" spans="1:8" ht="12.75" customHeight="1">
      <c r="A37" s="13" t="s">
        <v>14</v>
      </c>
      <c r="B37" s="11"/>
      <c r="C37" s="12"/>
      <c r="D37" s="12"/>
      <c r="E37" s="12"/>
      <c r="F37" s="12"/>
      <c r="G37" s="12"/>
      <c r="H37" s="12"/>
    </row>
    <row r="38" spans="1:8" ht="12.75" customHeight="1">
      <c r="A38" s="13"/>
      <c r="B38" s="11"/>
      <c r="C38" s="12"/>
      <c r="D38" s="12"/>
      <c r="E38" s="12"/>
      <c r="F38" s="12"/>
      <c r="G38" s="12"/>
      <c r="H38" s="12"/>
    </row>
    <row r="39" spans="1:8" ht="12.75" customHeight="1">
      <c r="A39" s="13" t="s">
        <v>21</v>
      </c>
      <c r="B39" s="11"/>
      <c r="C39" s="12"/>
      <c r="D39" s="12"/>
      <c r="E39" s="12"/>
      <c r="F39" s="12"/>
      <c r="G39" s="12"/>
      <c r="H39" s="12"/>
    </row>
    <row r="40" spans="1:8" ht="12.75" customHeight="1">
      <c r="A40" s="13" t="s">
        <v>22</v>
      </c>
      <c r="B40" s="11"/>
      <c r="C40" s="12"/>
      <c r="D40" s="12"/>
      <c r="E40" s="12"/>
      <c r="F40" s="12"/>
      <c r="G40" s="12"/>
      <c r="H40" s="12"/>
    </row>
    <row r="41" spans="1:8" ht="12.75" customHeight="1">
      <c r="A41" s="13" t="s">
        <v>16</v>
      </c>
      <c r="B41" s="11"/>
      <c r="C41" s="12"/>
      <c r="D41" s="12"/>
      <c r="E41" s="12"/>
      <c r="F41" s="12"/>
      <c r="G41" s="12"/>
      <c r="H41" s="12"/>
    </row>
    <row r="42" spans="1:8" ht="12.75" customHeight="1">
      <c r="A42" s="13"/>
      <c r="B42" s="20"/>
      <c r="C42" s="21"/>
      <c r="D42" s="21"/>
      <c r="E42" s="21"/>
      <c r="F42" s="21"/>
      <c r="G42" s="21"/>
      <c r="H42" s="22"/>
    </row>
    <row r="43" spans="1:8" ht="12.75" customHeight="1">
      <c r="A43" s="13"/>
      <c r="B43" s="11"/>
      <c r="C43" s="14"/>
      <c r="D43" s="14"/>
      <c r="E43" s="14"/>
      <c r="F43" s="14"/>
      <c r="G43" s="14"/>
      <c r="H43" s="14"/>
    </row>
    <row r="44" spans="1:8" ht="12.75" customHeight="1">
      <c r="A44" s="10" t="s">
        <v>24</v>
      </c>
      <c r="B44" s="11"/>
      <c r="C44" s="16" t="s">
        <v>12</v>
      </c>
      <c r="D44" s="12"/>
      <c r="E44" s="12"/>
      <c r="F44" s="16" t="s">
        <v>13</v>
      </c>
      <c r="G44" s="12"/>
      <c r="H44" s="12"/>
    </row>
    <row r="45" spans="1:8" ht="12.75" customHeight="1">
      <c r="A45" s="13" t="s">
        <v>14</v>
      </c>
      <c r="B45" s="11"/>
      <c r="C45" s="12"/>
      <c r="D45" s="12"/>
      <c r="E45" s="12"/>
      <c r="F45" s="12"/>
      <c r="G45" s="12"/>
      <c r="H45" s="12"/>
    </row>
    <row r="46" spans="1:8" ht="12.75" customHeight="1">
      <c r="A46" s="13"/>
      <c r="B46" s="11"/>
      <c r="C46" s="12"/>
      <c r="D46" s="12"/>
      <c r="E46" s="12"/>
      <c r="F46" s="12"/>
      <c r="G46" s="12"/>
      <c r="H46" s="12"/>
    </row>
    <row r="47" spans="1:8" ht="12.75" customHeight="1">
      <c r="A47" s="13" t="s">
        <v>21</v>
      </c>
      <c r="B47" s="11"/>
      <c r="C47" s="12"/>
      <c r="D47" s="12"/>
      <c r="E47" s="12"/>
      <c r="F47" s="12"/>
      <c r="G47" s="12"/>
      <c r="H47" s="12"/>
    </row>
    <row r="48" spans="1:8" ht="12.75" customHeight="1">
      <c r="A48" s="13" t="s">
        <v>22</v>
      </c>
      <c r="B48" s="11"/>
      <c r="C48" s="12"/>
      <c r="D48" s="12"/>
      <c r="E48" s="12"/>
      <c r="F48" s="12"/>
      <c r="G48" s="12"/>
      <c r="H48" s="12"/>
    </row>
    <row r="49" spans="1:8" ht="12.75" customHeight="1">
      <c r="A49" s="13" t="s">
        <v>16</v>
      </c>
      <c r="B49" s="11"/>
      <c r="C49" s="12"/>
      <c r="D49" s="12"/>
      <c r="E49" s="12"/>
      <c r="F49" s="12"/>
      <c r="G49" s="12"/>
      <c r="H49" s="12"/>
    </row>
    <row r="50" spans="1:2" ht="12.75" customHeight="1">
      <c r="A50" s="23"/>
      <c r="B50" s="24"/>
    </row>
    <row r="51" spans="1:2" ht="12.75" customHeight="1">
      <c r="A51" s="23"/>
      <c r="B51" s="24"/>
    </row>
    <row r="52" spans="1:2" ht="12.75" customHeight="1">
      <c r="A52" s="23"/>
      <c r="B52" s="24"/>
    </row>
    <row r="53" spans="1:8" ht="12.75" customHeight="1">
      <c r="A53" s="25" t="s">
        <v>25</v>
      </c>
      <c r="B53" s="25"/>
      <c r="C53" s="25"/>
      <c r="D53" s="25"/>
      <c r="E53" s="25"/>
      <c r="F53" s="25"/>
      <c r="G53" s="25"/>
      <c r="H53" s="25"/>
    </row>
    <row r="54" spans="1:8" ht="12.75" customHeight="1">
      <c r="A54" s="26" t="s">
        <v>26</v>
      </c>
      <c r="B54" s="26"/>
      <c r="C54" s="26"/>
      <c r="D54" s="26"/>
      <c r="E54" s="26"/>
      <c r="F54" s="26"/>
      <c r="G54" s="26"/>
      <c r="H54" s="26"/>
    </row>
    <row r="55" spans="1:8" ht="12.75" customHeight="1">
      <c r="A55" s="26"/>
      <c r="B55" s="26"/>
      <c r="C55" s="26"/>
      <c r="D55" s="26"/>
      <c r="E55" s="26"/>
      <c r="F55" s="26"/>
      <c r="G55" s="26"/>
      <c r="H55" s="26"/>
    </row>
    <row r="56" spans="1:8" ht="12.75" customHeight="1">
      <c r="A56" s="27"/>
      <c r="B56" s="28" t="s">
        <v>27</v>
      </c>
      <c r="C56" s="28"/>
      <c r="D56" s="28"/>
      <c r="E56" s="28"/>
      <c r="F56" s="28"/>
      <c r="G56" s="28"/>
      <c r="H56" s="28"/>
    </row>
    <row r="57" spans="4:8" ht="28.5" customHeight="1">
      <c r="D57" s="3"/>
      <c r="E57" s="4"/>
      <c r="F57" s="5" t="s">
        <v>0</v>
      </c>
      <c r="G57" s="5"/>
      <c r="H57" s="5"/>
    </row>
    <row r="58" spans="2:8" ht="28.5" customHeight="1">
      <c r="B58" s="6" t="s">
        <v>1</v>
      </c>
      <c r="C58" s="6"/>
      <c r="D58" s="6"/>
      <c r="E58" s="6"/>
      <c r="F58" s="6"/>
      <c r="G58" s="6"/>
      <c r="H58" s="6"/>
    </row>
    <row r="59" ht="14.25" customHeight="1">
      <c r="A59" s="7"/>
    </row>
    <row r="60" spans="1:8" ht="18.75" customHeight="1">
      <c r="A60" s="9" t="s">
        <v>28</v>
      </c>
      <c r="B60" s="9"/>
      <c r="C60" s="9"/>
      <c r="D60" s="9"/>
      <c r="E60" s="9"/>
      <c r="F60" s="9"/>
      <c r="G60" s="9"/>
      <c r="H60" s="9"/>
    </row>
    <row r="61" spans="1:7" ht="16.5" customHeight="1">
      <c r="A61" s="23"/>
      <c r="B61" s="29"/>
      <c r="C61" s="23"/>
      <c r="D61" s="23"/>
      <c r="E61" s="23"/>
      <c r="F61" s="29"/>
      <c r="G61" s="23"/>
    </row>
    <row r="62" spans="1:7" ht="18.75" customHeight="1">
      <c r="A62" s="30" t="s">
        <v>29</v>
      </c>
      <c r="B62" s="29"/>
      <c r="C62" s="23"/>
      <c r="D62" s="23"/>
      <c r="E62" s="23"/>
      <c r="F62" s="29"/>
      <c r="G62" s="23"/>
    </row>
    <row r="63" spans="1:7" ht="12.75" customHeight="1">
      <c r="A63" s="30"/>
      <c r="B63" s="29"/>
      <c r="C63" s="23"/>
      <c r="D63" s="23"/>
      <c r="E63" s="23"/>
      <c r="F63" s="29"/>
      <c r="G63" s="23"/>
    </row>
    <row r="64" spans="1:8" ht="9.75" customHeight="1">
      <c r="A64" s="31"/>
      <c r="B64" s="31"/>
      <c r="C64" s="31"/>
      <c r="D64" s="31"/>
      <c r="E64" s="31"/>
      <c r="F64" s="31"/>
      <c r="G64" s="31"/>
      <c r="H64" s="31"/>
    </row>
    <row r="65" spans="1:8" ht="12.75" customHeight="1">
      <c r="A65" s="31"/>
      <c r="B65" s="31"/>
      <c r="C65" s="31"/>
      <c r="D65" s="31"/>
      <c r="E65" s="31"/>
      <c r="F65" s="31"/>
      <c r="G65" s="31"/>
      <c r="H65" s="31"/>
    </row>
    <row r="66" spans="1:8" ht="12.75" customHeight="1">
      <c r="A66" s="31"/>
      <c r="B66" s="31"/>
      <c r="C66" s="31"/>
      <c r="D66" s="31"/>
      <c r="E66" s="31"/>
      <c r="F66" s="31"/>
      <c r="G66" s="31"/>
      <c r="H66" s="31"/>
    </row>
    <row r="67" spans="1:8" ht="12.75" customHeight="1">
      <c r="A67" s="31"/>
      <c r="B67" s="31"/>
      <c r="C67" s="31"/>
      <c r="D67" s="31"/>
      <c r="E67" s="31"/>
      <c r="F67" s="31"/>
      <c r="G67" s="31"/>
      <c r="H67" s="31"/>
    </row>
    <row r="68" spans="1:8" ht="12.75" customHeight="1">
      <c r="A68" s="31"/>
      <c r="B68" s="31"/>
      <c r="C68" s="31"/>
      <c r="D68" s="31"/>
      <c r="E68" s="31"/>
      <c r="F68" s="31"/>
      <c r="G68" s="31"/>
      <c r="H68" s="31"/>
    </row>
    <row r="69" spans="1:8" ht="12.75" customHeight="1">
      <c r="A69" s="31"/>
      <c r="B69" s="31"/>
      <c r="C69" s="31"/>
      <c r="D69" s="31"/>
      <c r="E69" s="31"/>
      <c r="F69" s="31"/>
      <c r="G69" s="31"/>
      <c r="H69" s="31"/>
    </row>
    <row r="70" spans="1:8" ht="12.75" customHeight="1">
      <c r="A70" s="31"/>
      <c r="B70" s="31"/>
      <c r="C70" s="31"/>
      <c r="D70" s="31"/>
      <c r="E70" s="31"/>
      <c r="F70" s="31"/>
      <c r="G70" s="31"/>
      <c r="H70" s="31"/>
    </row>
    <row r="71" spans="1:8" ht="12.75" customHeight="1">
      <c r="A71" s="31"/>
      <c r="B71" s="31"/>
      <c r="C71" s="31"/>
      <c r="D71" s="31"/>
      <c r="E71" s="31"/>
      <c r="F71" s="31"/>
      <c r="G71" s="31"/>
      <c r="H71" s="31"/>
    </row>
    <row r="72" spans="1:8" ht="12.75" customHeight="1">
      <c r="A72" s="31"/>
      <c r="B72" s="31"/>
      <c r="C72" s="31"/>
      <c r="D72" s="31"/>
      <c r="E72" s="31"/>
      <c r="F72" s="31"/>
      <c r="G72" s="31"/>
      <c r="H72" s="31"/>
    </row>
    <row r="73" spans="1:8" ht="12.75" customHeight="1">
      <c r="A73" s="31"/>
      <c r="B73" s="31"/>
      <c r="C73" s="31"/>
      <c r="D73" s="31"/>
      <c r="E73" s="31"/>
      <c r="F73" s="31"/>
      <c r="G73" s="31"/>
      <c r="H73" s="31"/>
    </row>
    <row r="74" spans="1:8" ht="12.75" customHeight="1">
      <c r="A74" s="31"/>
      <c r="B74" s="31"/>
      <c r="C74" s="31"/>
      <c r="D74" s="31"/>
      <c r="E74" s="31"/>
      <c r="F74" s="31"/>
      <c r="G74" s="31"/>
      <c r="H74" s="31"/>
    </row>
    <row r="75" spans="1:8" ht="12.75" customHeight="1">
      <c r="A75" s="31"/>
      <c r="B75" s="31"/>
      <c r="C75" s="31"/>
      <c r="D75" s="31"/>
      <c r="E75" s="31"/>
      <c r="F75" s="31"/>
      <c r="G75" s="31"/>
      <c r="H75" s="31"/>
    </row>
    <row r="76" spans="1:8" ht="12.75" customHeight="1">
      <c r="A76" s="31"/>
      <c r="B76" s="31"/>
      <c r="C76" s="31"/>
      <c r="D76" s="31"/>
      <c r="E76" s="31"/>
      <c r="F76" s="31"/>
      <c r="G76" s="31"/>
      <c r="H76" s="31"/>
    </row>
    <row r="77" spans="1:8" ht="12.75" customHeight="1">
      <c r="A77" s="31"/>
      <c r="B77" s="31"/>
      <c r="C77" s="31"/>
      <c r="D77" s="31"/>
      <c r="E77" s="31"/>
      <c r="F77" s="31"/>
      <c r="G77" s="31"/>
      <c r="H77" s="31"/>
    </row>
    <row r="78" s="1" customFormat="1" ht="12.75" customHeight="1"/>
    <row r="79" s="1" customFormat="1" ht="18.75" customHeight="1">
      <c r="A79" s="30" t="s">
        <v>30</v>
      </c>
    </row>
    <row r="80" s="1" customFormat="1" ht="12.75" customHeight="1"/>
    <row r="81" spans="1:8" ht="38.25" customHeight="1">
      <c r="A81" s="32" t="s">
        <v>31</v>
      </c>
      <c r="B81" s="32"/>
      <c r="C81" s="32"/>
      <c r="D81" s="32"/>
      <c r="E81" s="32"/>
      <c r="F81" s="32"/>
      <c r="G81" s="32"/>
      <c r="H81" s="32"/>
    </row>
    <row r="82" s="1" customFormat="1" ht="12.75" customHeight="1"/>
    <row r="83" spans="1:8" s="35" customFormat="1" ht="12.75" customHeight="1">
      <c r="A83" s="33" t="s">
        <v>32</v>
      </c>
      <c r="B83" s="33"/>
      <c r="C83" s="33" t="s">
        <v>33</v>
      </c>
      <c r="D83" s="33" t="s">
        <v>34</v>
      </c>
      <c r="E83" s="34" t="s">
        <v>35</v>
      </c>
      <c r="F83" s="34"/>
      <c r="G83" s="34"/>
      <c r="H83" s="34"/>
    </row>
    <row r="84" spans="1:8" ht="12.75" customHeight="1">
      <c r="A84" s="36"/>
      <c r="B84" s="36"/>
      <c r="C84" s="37"/>
      <c r="D84" s="38" t="s">
        <v>36</v>
      </c>
      <c r="E84" s="36"/>
      <c r="F84" s="36"/>
      <c r="G84" s="36"/>
      <c r="H84" s="36"/>
    </row>
    <row r="85" spans="1:8" ht="12.75" customHeight="1">
      <c r="A85" s="36"/>
      <c r="B85" s="36"/>
      <c r="C85" s="37"/>
      <c r="D85" s="38"/>
      <c r="E85" s="36"/>
      <c r="F85" s="36"/>
      <c r="G85" s="36"/>
      <c r="H85" s="36"/>
    </row>
    <row r="86" spans="1:8" ht="12.75" customHeight="1">
      <c r="A86" s="36"/>
      <c r="B86" s="36"/>
      <c r="C86" s="37"/>
      <c r="D86" s="38"/>
      <c r="E86" s="36"/>
      <c r="F86" s="36"/>
      <c r="G86" s="36"/>
      <c r="H86" s="36"/>
    </row>
    <row r="87" spans="1:8" ht="12.75" customHeight="1">
      <c r="A87" s="36"/>
      <c r="B87" s="36"/>
      <c r="C87" s="37"/>
      <c r="D87" s="38"/>
      <c r="E87" s="36"/>
      <c r="F87" s="36"/>
      <c r="G87" s="36"/>
      <c r="H87" s="36"/>
    </row>
    <row r="88" spans="1:8" ht="12.75" customHeight="1">
      <c r="A88" s="36"/>
      <c r="B88" s="36"/>
      <c r="C88" s="37"/>
      <c r="D88" s="38"/>
      <c r="E88" s="36"/>
      <c r="F88" s="36"/>
      <c r="G88" s="36"/>
      <c r="H88" s="36"/>
    </row>
    <row r="89" spans="1:8" ht="12.75" customHeight="1">
      <c r="A89" s="36"/>
      <c r="B89" s="36"/>
      <c r="C89" s="37"/>
      <c r="D89" s="38"/>
      <c r="E89" s="36"/>
      <c r="F89" s="36"/>
      <c r="G89" s="36"/>
      <c r="H89" s="36"/>
    </row>
    <row r="90" spans="1:8" ht="12.75" customHeight="1">
      <c r="A90" s="36"/>
      <c r="B90" s="36"/>
      <c r="C90" s="37"/>
      <c r="D90" s="38" t="s">
        <v>37</v>
      </c>
      <c r="E90" s="36"/>
      <c r="F90" s="36"/>
      <c r="G90" s="36"/>
      <c r="H90" s="36"/>
    </row>
    <row r="91" spans="1:8" ht="12.75" customHeight="1">
      <c r="A91" s="36"/>
      <c r="B91" s="36"/>
      <c r="C91" s="37"/>
      <c r="D91" s="38"/>
      <c r="E91" s="36"/>
      <c r="F91" s="36"/>
      <c r="G91" s="36"/>
      <c r="H91" s="36"/>
    </row>
    <row r="92" spans="1:8" ht="12.75" customHeight="1">
      <c r="A92" s="36"/>
      <c r="B92" s="36"/>
      <c r="C92" s="37"/>
      <c r="D92" s="38"/>
      <c r="E92" s="36"/>
      <c r="F92" s="36"/>
      <c r="G92" s="36"/>
      <c r="H92" s="36"/>
    </row>
    <row r="93" spans="1:8" ht="12.75" customHeight="1">
      <c r="A93" s="36"/>
      <c r="B93" s="36"/>
      <c r="C93" s="37"/>
      <c r="D93" s="38"/>
      <c r="E93" s="36"/>
      <c r="F93" s="36"/>
      <c r="G93" s="36"/>
      <c r="H93" s="36"/>
    </row>
    <row r="94" spans="1:8" ht="12.75" customHeight="1">
      <c r="A94" s="36"/>
      <c r="B94" s="36"/>
      <c r="C94" s="37"/>
      <c r="D94" s="38"/>
      <c r="E94" s="36"/>
      <c r="F94" s="36"/>
      <c r="G94" s="36"/>
      <c r="H94" s="36"/>
    </row>
    <row r="95" spans="1:8" ht="12.75" customHeight="1">
      <c r="A95" s="36"/>
      <c r="B95" s="36"/>
      <c r="C95" s="37"/>
      <c r="D95" s="38"/>
      <c r="E95" s="36"/>
      <c r="F95" s="36"/>
      <c r="G95" s="36"/>
      <c r="H95" s="36"/>
    </row>
    <row r="96" spans="1:8" ht="12.75" customHeight="1">
      <c r="A96" s="36"/>
      <c r="B96" s="36"/>
      <c r="C96" s="37"/>
      <c r="D96" s="38" t="s">
        <v>38</v>
      </c>
      <c r="E96" s="36"/>
      <c r="F96" s="36"/>
      <c r="G96" s="36"/>
      <c r="H96" s="36"/>
    </row>
    <row r="97" spans="1:8" ht="12.75" customHeight="1">
      <c r="A97" s="36"/>
      <c r="B97" s="36"/>
      <c r="C97" s="37"/>
      <c r="D97" s="38"/>
      <c r="E97" s="36"/>
      <c r="F97" s="36"/>
      <c r="G97" s="36"/>
      <c r="H97" s="36"/>
    </row>
    <row r="98" spans="1:8" ht="12.75" customHeight="1">
      <c r="A98" s="36"/>
      <c r="B98" s="36"/>
      <c r="C98" s="37"/>
      <c r="D98" s="38"/>
      <c r="E98" s="36"/>
      <c r="F98" s="36"/>
      <c r="G98" s="36"/>
      <c r="H98" s="36"/>
    </row>
    <row r="99" spans="1:8" ht="12.75" customHeight="1">
      <c r="A99" s="36"/>
      <c r="B99" s="36"/>
      <c r="C99" s="37"/>
      <c r="D99" s="38"/>
      <c r="E99" s="36"/>
      <c r="F99" s="36"/>
      <c r="G99" s="36"/>
      <c r="H99" s="36"/>
    </row>
    <row r="100" spans="1:8" ht="12.75" customHeight="1">
      <c r="A100" s="36"/>
      <c r="B100" s="36"/>
      <c r="C100" s="37"/>
      <c r="D100" s="38"/>
      <c r="E100" s="36"/>
      <c r="F100" s="36"/>
      <c r="G100" s="36"/>
      <c r="H100" s="36"/>
    </row>
    <row r="101" spans="1:8" ht="12.75" customHeight="1">
      <c r="A101" s="36"/>
      <c r="B101" s="36"/>
      <c r="C101" s="37"/>
      <c r="D101" s="38"/>
      <c r="E101" s="36"/>
      <c r="F101" s="36"/>
      <c r="G101" s="36"/>
      <c r="H101" s="36"/>
    </row>
    <row r="102" spans="1:8" ht="12.75" customHeight="1">
      <c r="A102" s="36"/>
      <c r="B102" s="36"/>
      <c r="C102" s="37"/>
      <c r="D102" s="38" t="s">
        <v>39</v>
      </c>
      <c r="E102" s="36"/>
      <c r="F102" s="36"/>
      <c r="G102" s="36"/>
      <c r="H102" s="36"/>
    </row>
    <row r="103" spans="1:8" ht="12.75" customHeight="1">
      <c r="A103" s="36"/>
      <c r="B103" s="36"/>
      <c r="C103" s="37"/>
      <c r="D103" s="38"/>
      <c r="E103" s="36"/>
      <c r="F103" s="36"/>
      <c r="G103" s="36"/>
      <c r="H103" s="36"/>
    </row>
    <row r="104" spans="1:8" ht="12.75" customHeight="1">
      <c r="A104" s="36"/>
      <c r="B104" s="36"/>
      <c r="C104" s="37"/>
      <c r="D104" s="38"/>
      <c r="E104" s="36"/>
      <c r="F104" s="36"/>
      <c r="G104" s="36"/>
      <c r="H104" s="36"/>
    </row>
    <row r="105" spans="1:8" ht="12.75" customHeight="1">
      <c r="A105" s="36"/>
      <c r="B105" s="36"/>
      <c r="C105" s="37"/>
      <c r="D105" s="38"/>
      <c r="E105" s="36"/>
      <c r="F105" s="36"/>
      <c r="G105" s="36"/>
      <c r="H105" s="36"/>
    </row>
    <row r="106" spans="1:8" ht="12.75" customHeight="1">
      <c r="A106" s="36"/>
      <c r="B106" s="36"/>
      <c r="C106" s="37"/>
      <c r="D106" s="38"/>
      <c r="E106" s="36"/>
      <c r="F106" s="36"/>
      <c r="G106" s="36"/>
      <c r="H106" s="36"/>
    </row>
    <row r="107" spans="1:8" ht="12.75" customHeight="1">
      <c r="A107" s="36"/>
      <c r="B107" s="36"/>
      <c r="C107" s="37"/>
      <c r="D107" s="38"/>
      <c r="E107" s="36"/>
      <c r="F107" s="36"/>
      <c r="G107" s="36"/>
      <c r="H107" s="36"/>
    </row>
    <row r="108" spans="1:8" ht="12.75" customHeight="1">
      <c r="A108" s="39"/>
      <c r="B108" s="40"/>
      <c r="C108" s="40"/>
      <c r="D108" s="40"/>
      <c r="E108" s="40"/>
      <c r="F108" s="40"/>
      <c r="G108" s="40"/>
      <c r="H108" s="40"/>
    </row>
    <row r="109" spans="1:8" ht="12.75" customHeight="1">
      <c r="A109" s="39"/>
      <c r="B109" s="40"/>
      <c r="C109" s="40"/>
      <c r="D109" s="40"/>
      <c r="E109" s="40"/>
      <c r="F109" s="40"/>
      <c r="G109" s="40"/>
      <c r="H109" s="40"/>
    </row>
    <row r="110" spans="1:8" ht="12.75" customHeight="1">
      <c r="A110" s="41"/>
      <c r="B110" s="42"/>
      <c r="C110" s="42"/>
      <c r="D110" s="42"/>
      <c r="E110" s="42"/>
      <c r="F110" s="42"/>
      <c r="G110" s="42"/>
      <c r="H110" s="42"/>
    </row>
    <row r="111" spans="1:8" ht="12.75" customHeight="1">
      <c r="A111" s="27"/>
      <c r="B111" s="28" t="s">
        <v>27</v>
      </c>
      <c r="C111" s="28"/>
      <c r="D111" s="28"/>
      <c r="E111" s="28"/>
      <c r="F111" s="28"/>
      <c r="G111" s="28"/>
      <c r="H111" s="28"/>
    </row>
    <row r="112" spans="4:8" ht="29.25" customHeight="1">
      <c r="D112" s="3"/>
      <c r="E112" s="4"/>
      <c r="F112" s="5" t="s">
        <v>0</v>
      </c>
      <c r="G112" s="5"/>
      <c r="H112" s="5"/>
    </row>
    <row r="113" spans="2:8" ht="29.25" customHeight="1">
      <c r="B113" s="6" t="s">
        <v>1</v>
      </c>
      <c r="C113" s="6"/>
      <c r="D113" s="6"/>
      <c r="E113" s="6"/>
      <c r="F113" s="6"/>
      <c r="G113" s="6"/>
      <c r="H113" s="6"/>
    </row>
    <row r="114" ht="14.25" customHeight="1">
      <c r="A114" s="7"/>
    </row>
    <row r="115" spans="1:8" ht="19.5" customHeight="1">
      <c r="A115" s="9" t="s">
        <v>40</v>
      </c>
      <c r="B115" s="9"/>
      <c r="C115" s="9"/>
      <c r="D115" s="9"/>
      <c r="E115" s="9"/>
      <c r="F115" s="9"/>
      <c r="G115" s="9"/>
      <c r="H115" s="9"/>
    </row>
    <row r="116" spans="1:7" ht="17.25" customHeight="1">
      <c r="A116" s="23"/>
      <c r="B116" s="29"/>
      <c r="C116" s="23"/>
      <c r="D116" s="23"/>
      <c r="E116" s="23"/>
      <c r="F116" s="29"/>
      <c r="G116" s="23"/>
    </row>
    <row r="117" spans="1:9" ht="21.75" customHeight="1">
      <c r="A117" s="30" t="s">
        <v>41</v>
      </c>
      <c r="B117" s="43"/>
      <c r="C117" s="43"/>
      <c r="D117" s="44"/>
      <c r="E117" s="45"/>
      <c r="F117" s="43"/>
      <c r="I117" s="46"/>
    </row>
    <row r="118" spans="1:8" ht="14.25" customHeight="1">
      <c r="A118" s="47"/>
      <c r="B118" s="48"/>
      <c r="C118" s="49"/>
      <c r="D118" s="49"/>
      <c r="E118" s="50"/>
      <c r="F118" s="48"/>
      <c r="G118" s="50"/>
      <c r="H118" s="50"/>
    </row>
    <row r="119" spans="1:8" s="46" customFormat="1" ht="14.25" customHeight="1">
      <c r="A119" s="51" t="s">
        <v>42</v>
      </c>
      <c r="B119" s="51"/>
      <c r="C119" s="51"/>
      <c r="D119" s="51"/>
      <c r="E119" s="52"/>
      <c r="F119" s="52"/>
      <c r="G119" s="52"/>
      <c r="H119" s="52"/>
    </row>
    <row r="120" spans="1:8" ht="14.25" customHeight="1">
      <c r="A120" s="53" t="s">
        <v>43</v>
      </c>
      <c r="B120" s="53"/>
      <c r="C120" s="53"/>
      <c r="D120" s="54"/>
      <c r="E120" s="55"/>
      <c r="F120" s="56" t="s">
        <v>44</v>
      </c>
      <c r="G120" s="56"/>
      <c r="H120" s="56"/>
    </row>
    <row r="121" spans="1:8" ht="14.25" customHeight="1">
      <c r="A121" s="53" t="s">
        <v>45</v>
      </c>
      <c r="B121" s="53"/>
      <c r="C121" s="53"/>
      <c r="D121" s="54"/>
      <c r="E121" s="55"/>
      <c r="F121" s="55" t="s">
        <v>46</v>
      </c>
      <c r="G121" s="55"/>
      <c r="H121" s="55"/>
    </row>
    <row r="122" spans="1:8" ht="14.25" customHeight="1">
      <c r="A122" s="53" t="s">
        <v>47</v>
      </c>
      <c r="B122" s="53"/>
      <c r="C122" s="53"/>
      <c r="D122" s="54"/>
      <c r="E122" s="55"/>
      <c r="F122" s="55"/>
      <c r="G122" s="55"/>
      <c r="H122" s="55"/>
    </row>
    <row r="123" spans="1:8" ht="14.25" customHeight="1">
      <c r="A123" s="53" t="s">
        <v>48</v>
      </c>
      <c r="B123" s="53"/>
      <c r="C123" s="53"/>
      <c r="D123" s="54"/>
      <c r="E123" s="57"/>
      <c r="F123" s="56"/>
      <c r="G123" s="56"/>
      <c r="H123" s="58"/>
    </row>
    <row r="124" spans="1:8" ht="14.25" customHeight="1">
      <c r="A124" s="59" t="s">
        <v>49</v>
      </c>
      <c r="B124" s="59"/>
      <c r="C124" s="59"/>
      <c r="D124" s="60">
        <f>SUM(Feuille1!D120:D123)</f>
        <v>0</v>
      </c>
      <c r="E124" s="57"/>
      <c r="F124" s="57"/>
      <c r="G124" s="57"/>
      <c r="H124" s="61"/>
    </row>
    <row r="125" spans="1:8" ht="16.5" customHeight="1">
      <c r="A125" s="62"/>
      <c r="B125" s="62"/>
      <c r="C125" s="62"/>
      <c r="D125" s="62"/>
      <c r="E125" s="62"/>
      <c r="F125" s="62"/>
      <c r="G125" s="62"/>
      <c r="H125" s="62"/>
    </row>
    <row r="126" spans="1:8" ht="16.5" customHeight="1">
      <c r="A126" s="62"/>
      <c r="B126" s="62"/>
      <c r="C126" s="62"/>
      <c r="D126" s="62"/>
      <c r="E126" s="62"/>
      <c r="F126" s="62"/>
      <c r="G126" s="62"/>
      <c r="H126" s="62"/>
    </row>
    <row r="127" spans="1:8" ht="18.75" customHeight="1">
      <c r="A127" s="30" t="s">
        <v>50</v>
      </c>
      <c r="B127" s="62"/>
      <c r="C127" s="62"/>
      <c r="D127" s="62"/>
      <c r="E127" s="62"/>
      <c r="F127" s="62"/>
      <c r="G127" s="62"/>
      <c r="H127" s="62"/>
    </row>
    <row r="128" spans="1:8" ht="16.5" customHeight="1">
      <c r="A128" s="62"/>
      <c r="B128" s="62"/>
      <c r="C128" s="62"/>
      <c r="D128" s="62"/>
      <c r="E128" s="62"/>
      <c r="F128" s="62"/>
      <c r="G128" s="62"/>
      <c r="H128" s="62"/>
    </row>
    <row r="129" spans="1:8" ht="16.5" customHeight="1">
      <c r="A129" s="63"/>
      <c r="B129" s="64"/>
      <c r="C129" s="65"/>
      <c r="D129" s="66" t="s">
        <v>51</v>
      </c>
      <c r="E129" s="66"/>
      <c r="F129" s="67"/>
      <c r="G129" s="66" t="s">
        <v>52</v>
      </c>
      <c r="H129" s="66"/>
    </row>
    <row r="130" spans="1:8" ht="16.5" customHeight="1">
      <c r="A130" s="68" t="s">
        <v>53</v>
      </c>
      <c r="B130" s="64"/>
      <c r="C130" s="65"/>
      <c r="D130" s="69"/>
      <c r="E130" s="69"/>
      <c r="F130" s="67"/>
      <c r="G130" s="69"/>
      <c r="H130" s="69"/>
    </row>
    <row r="131" spans="1:8" ht="16.5" customHeight="1">
      <c r="A131" s="68" t="s">
        <v>54</v>
      </c>
      <c r="B131" s="64"/>
      <c r="C131" s="65"/>
      <c r="D131" s="69"/>
      <c r="E131" s="69"/>
      <c r="F131" s="67"/>
      <c r="G131" s="69"/>
      <c r="H131" s="69"/>
    </row>
    <row r="132" spans="1:8" ht="16.5" customHeight="1">
      <c r="A132" s="68"/>
      <c r="B132" s="64"/>
      <c r="C132" s="65"/>
      <c r="D132" s="67"/>
      <c r="E132" s="67"/>
      <c r="F132" s="67"/>
      <c r="G132" s="67"/>
      <c r="H132" s="67"/>
    </row>
    <row r="133" spans="1:8" s="46" customFormat="1" ht="16.5" customHeight="1">
      <c r="A133" s="70"/>
      <c r="B133" s="71"/>
      <c r="C133" s="72"/>
      <c r="D133" s="73"/>
      <c r="E133" s="73"/>
      <c r="F133" s="74"/>
      <c r="G133" s="73"/>
      <c r="H133" s="73"/>
    </row>
    <row r="134" s="1" customFormat="1" ht="18.75" customHeight="1">
      <c r="A134" s="30" t="s">
        <v>55</v>
      </c>
    </row>
    <row r="135" s="1" customFormat="1" ht="16.5" customHeight="1"/>
    <row r="136" spans="1:8" ht="16.5" customHeight="1">
      <c r="A136" s="75" t="s">
        <v>56</v>
      </c>
      <c r="B136" s="75"/>
      <c r="C136" s="75"/>
      <c r="D136" s="76"/>
      <c r="E136" s="7"/>
      <c r="F136" s="77"/>
      <c r="G136" s="7"/>
      <c r="H136" s="62"/>
    </row>
    <row r="137" spans="1:8" ht="16.5" customHeight="1">
      <c r="A137" s="7"/>
      <c r="B137" s="77"/>
      <c r="C137" s="7"/>
      <c r="D137" s="78"/>
      <c r="E137" s="73"/>
      <c r="F137" s="73"/>
      <c r="G137" s="62"/>
      <c r="H137" s="62"/>
    </row>
    <row r="138" spans="1:8" ht="16.5" customHeight="1">
      <c r="A138" s="62" t="s">
        <v>57</v>
      </c>
      <c r="B138" s="62"/>
      <c r="C138" s="62"/>
      <c r="D138" s="62"/>
      <c r="E138" s="77"/>
      <c r="F138" s="48"/>
      <c r="G138" s="7"/>
      <c r="H138" s="62"/>
    </row>
    <row r="139" spans="1:8" ht="16.5" customHeight="1">
      <c r="A139" s="62"/>
      <c r="B139" s="62"/>
      <c r="C139" s="62"/>
      <c r="D139" s="62"/>
      <c r="E139" s="73"/>
      <c r="F139" s="73"/>
      <c r="G139" s="62"/>
      <c r="H139" s="62"/>
    </row>
    <row r="140" spans="1:8" ht="16.5" customHeight="1">
      <c r="A140" s="79" t="s">
        <v>58</v>
      </c>
      <c r="B140" s="79"/>
      <c r="C140" s="79"/>
      <c r="D140" s="80"/>
      <c r="E140" s="77"/>
      <c r="F140" s="48"/>
      <c r="G140" s="7"/>
      <c r="H140" s="62"/>
    </row>
    <row r="141" spans="1:8" ht="16.5" customHeight="1">
      <c r="A141" s="81" t="s">
        <v>59</v>
      </c>
      <c r="B141" s="81"/>
      <c r="C141" s="81"/>
      <c r="D141" s="82">
        <f>Feuille1!D136-Feuille1!D140</f>
        <v>0</v>
      </c>
      <c r="E141" s="77"/>
      <c r="F141" s="48"/>
      <c r="G141" s="7"/>
      <c r="H141" s="62"/>
    </row>
    <row r="142" spans="1:8" ht="16.5" customHeight="1">
      <c r="A142" s="7"/>
      <c r="B142" s="77"/>
      <c r="C142" s="7"/>
      <c r="D142" s="78"/>
      <c r="E142" s="73"/>
      <c r="F142" s="73"/>
      <c r="G142" s="7"/>
      <c r="H142" s="62"/>
    </row>
    <row r="143" spans="1:8" ht="16.5" customHeight="1">
      <c r="A143" s="81" t="s">
        <v>60</v>
      </c>
      <c r="B143" s="79"/>
      <c r="C143" s="79"/>
      <c r="D143" s="83" t="e">
        <f>Feuille1!D140/Feuille1!D136</f>
        <v>#DIV/0!</v>
      </c>
      <c r="E143" s="48"/>
      <c r="F143" s="48"/>
      <c r="G143" s="7"/>
      <c r="H143" s="62"/>
    </row>
    <row r="144" spans="1:8" ht="16.5" customHeight="1">
      <c r="A144" s="81" t="s">
        <v>61</v>
      </c>
      <c r="B144" s="81"/>
      <c r="C144" s="81"/>
      <c r="D144" s="83" t="e">
        <f>Feuille1!D141/Feuille1!D136</f>
        <v>#DIV/0!</v>
      </c>
      <c r="E144" s="78"/>
      <c r="F144" s="77"/>
      <c r="G144" s="7"/>
      <c r="H144" s="62"/>
    </row>
    <row r="145" spans="1:8" ht="16.5" customHeight="1">
      <c r="A145" s="62"/>
      <c r="B145" s="62"/>
      <c r="C145" s="62"/>
      <c r="D145" s="62"/>
      <c r="E145" s="62"/>
      <c r="F145" s="62"/>
      <c r="G145" s="62"/>
      <c r="H145" s="62"/>
    </row>
    <row r="146" spans="1:8" ht="16.5" customHeight="1">
      <c r="A146" s="62"/>
      <c r="B146" s="77"/>
      <c r="C146" s="62"/>
      <c r="D146" s="62"/>
      <c r="E146" s="62"/>
      <c r="F146" s="77"/>
      <c r="G146" s="62"/>
      <c r="H146" s="62"/>
    </row>
    <row r="147" spans="1:8" ht="16.5" customHeight="1">
      <c r="A147" s="63" t="s">
        <v>62</v>
      </c>
      <c r="B147" s="68"/>
      <c r="C147" s="68"/>
      <c r="D147" s="80"/>
      <c r="E147" s="80"/>
      <c r="F147" s="64"/>
      <c r="G147" s="68"/>
      <c r="H147" s="65"/>
    </row>
    <row r="148" spans="1:8" ht="14.25" customHeight="1">
      <c r="A148" s="68"/>
      <c r="B148" s="64"/>
      <c r="C148" s="68"/>
      <c r="D148" s="68"/>
      <c r="E148" s="68"/>
      <c r="F148" s="64"/>
      <c r="G148" s="68"/>
      <c r="H148" s="65"/>
    </row>
    <row r="149" spans="1:8" ht="14.25" customHeight="1">
      <c r="A149" s="75" t="s">
        <v>63</v>
      </c>
      <c r="B149" s="75"/>
      <c r="C149" s="65"/>
      <c r="D149" s="66" t="s">
        <v>64</v>
      </c>
      <c r="E149" s="66"/>
      <c r="F149" s="64"/>
      <c r="G149" s="66" t="s">
        <v>65</v>
      </c>
      <c r="H149" s="66"/>
    </row>
    <row r="150" spans="1:8" ht="14.25" customHeight="1">
      <c r="A150" s="81" t="s">
        <v>66</v>
      </c>
      <c r="B150" s="81"/>
      <c r="C150" s="65"/>
      <c r="D150" s="69"/>
      <c r="E150" s="69"/>
      <c r="F150" s="67"/>
      <c r="G150" s="69"/>
      <c r="H150" s="69"/>
    </row>
    <row r="151" spans="1:8" ht="14.25" customHeight="1">
      <c r="A151" s="81" t="s">
        <v>67</v>
      </c>
      <c r="B151" s="81"/>
      <c r="C151" s="65"/>
      <c r="D151" s="69"/>
      <c r="E151" s="69"/>
      <c r="F151" s="67"/>
      <c r="G151" s="69"/>
      <c r="H151" s="69"/>
    </row>
    <row r="152" spans="1:8" ht="14.25" customHeight="1">
      <c r="A152" s="63" t="s">
        <v>68</v>
      </c>
      <c r="B152" s="64"/>
      <c r="C152" s="65"/>
      <c r="D152" s="84">
        <f>Feuille1!D150+Feuille1!D151</f>
        <v>0</v>
      </c>
      <c r="E152" s="84"/>
      <c r="F152" s="67"/>
      <c r="G152" s="84">
        <f>Feuille1!G150+Feuille1!G151</f>
        <v>0</v>
      </c>
      <c r="H152" s="84"/>
    </row>
    <row r="157" spans="1:8" ht="14.25" customHeight="1">
      <c r="A157" s="42"/>
      <c r="B157" s="42"/>
      <c r="C157" s="42"/>
      <c r="D157" s="42"/>
      <c r="E157" s="42"/>
      <c r="F157" s="42"/>
      <c r="G157" s="42"/>
      <c r="H157" s="42"/>
    </row>
    <row r="158" spans="1:8" ht="14.25" customHeight="1">
      <c r="A158" s="27"/>
      <c r="B158" s="28" t="s">
        <v>27</v>
      </c>
      <c r="C158" s="28"/>
      <c r="D158" s="28"/>
      <c r="E158" s="28"/>
      <c r="F158" s="28"/>
      <c r="G158" s="28"/>
      <c r="H158" s="28"/>
    </row>
    <row r="159" spans="4:8" ht="29.25" customHeight="1">
      <c r="D159" s="3"/>
      <c r="E159" s="4"/>
      <c r="F159" s="5" t="s">
        <v>0</v>
      </c>
      <c r="G159" s="5"/>
      <c r="H159" s="5"/>
    </row>
    <row r="160" spans="2:8" ht="29.25" customHeight="1">
      <c r="B160" s="6" t="s">
        <v>1</v>
      </c>
      <c r="C160" s="6"/>
      <c r="D160" s="6"/>
      <c r="E160" s="6"/>
      <c r="F160" s="6"/>
      <c r="G160" s="6"/>
      <c r="H160" s="6"/>
    </row>
    <row r="161" spans="1:7" ht="12.75" customHeight="1">
      <c r="A161" s="7"/>
      <c r="B161" s="77"/>
      <c r="C161" s="7"/>
      <c r="D161" s="7"/>
      <c r="E161" s="7"/>
      <c r="F161" s="77"/>
      <c r="G161" s="7"/>
    </row>
    <row r="162" spans="1:8" ht="19.5" customHeight="1">
      <c r="A162" s="9" t="s">
        <v>69</v>
      </c>
      <c r="B162" s="9"/>
      <c r="C162" s="9"/>
      <c r="D162" s="9"/>
      <c r="E162" s="9"/>
      <c r="F162" s="9"/>
      <c r="G162" s="9"/>
      <c r="H162" s="9"/>
    </row>
    <row r="163" spans="1:8" ht="15.75" customHeight="1">
      <c r="A163" s="85" t="s">
        <v>70</v>
      </c>
      <c r="B163" s="85"/>
      <c r="C163" s="85"/>
      <c r="D163" s="85"/>
      <c r="E163" s="85"/>
      <c r="F163" s="85"/>
      <c r="G163" s="85"/>
      <c r="H163" s="85"/>
    </row>
    <row r="164" spans="1:8" ht="15.75" customHeight="1">
      <c r="A164" s="86" t="s">
        <v>71</v>
      </c>
      <c r="B164" s="86"/>
      <c r="C164" s="86"/>
      <c r="D164" s="86"/>
      <c r="E164" s="86"/>
      <c r="F164" s="86"/>
      <c r="G164" s="86"/>
      <c r="H164" s="86"/>
    </row>
    <row r="165" spans="1:7" ht="7.5" customHeight="1">
      <c r="A165" s="7"/>
      <c r="B165" s="77"/>
      <c r="C165" s="7"/>
      <c r="D165" s="7"/>
      <c r="E165" s="7"/>
      <c r="F165" s="77"/>
      <c r="G165" s="7"/>
    </row>
    <row r="166" ht="19.5" customHeight="1">
      <c r="A166" s="30" t="s">
        <v>72</v>
      </c>
    </row>
    <row r="167" ht="7.5" customHeight="1"/>
    <row r="168" spans="1:8" s="62" customFormat="1" ht="12.75" customHeight="1">
      <c r="A168" s="87" t="s">
        <v>73</v>
      </c>
      <c r="B168" s="87"/>
      <c r="C168" s="88" t="s">
        <v>74</v>
      </c>
      <c r="D168" s="88"/>
      <c r="E168" s="88" t="s">
        <v>75</v>
      </c>
      <c r="F168" s="88"/>
      <c r="G168" s="88" t="s">
        <v>49</v>
      </c>
      <c r="H168" s="88"/>
    </row>
    <row r="169" spans="1:8" s="62" customFormat="1" ht="12.75" customHeight="1">
      <c r="A169" s="87"/>
      <c r="B169" s="87"/>
      <c r="C169" s="89" t="s">
        <v>76</v>
      </c>
      <c r="D169" s="89" t="s">
        <v>77</v>
      </c>
      <c r="E169" s="89" t="s">
        <v>76</v>
      </c>
      <c r="F169" s="89" t="s">
        <v>77</v>
      </c>
      <c r="G169" s="88"/>
      <c r="H169" s="88"/>
    </row>
    <row r="170" spans="1:8" s="62" customFormat="1" ht="12.75" customHeight="1">
      <c r="A170" s="90" t="s">
        <v>78</v>
      </c>
      <c r="B170" s="90"/>
      <c r="C170" s="91"/>
      <c r="D170" s="91"/>
      <c r="E170" s="91"/>
      <c r="F170" s="91"/>
      <c r="G170" s="92">
        <f>SUM(Feuille1!C170:F170)</f>
        <v>0</v>
      </c>
      <c r="H170" s="92"/>
    </row>
    <row r="171" spans="1:8" s="62" customFormat="1" ht="12.75" customHeight="1">
      <c r="A171" s="90" t="s">
        <v>79</v>
      </c>
      <c r="B171" s="90"/>
      <c r="C171" s="91"/>
      <c r="D171" s="91"/>
      <c r="E171" s="91"/>
      <c r="F171" s="91"/>
      <c r="G171" s="92">
        <f>SUM(Feuille1!C171:F171)</f>
        <v>0</v>
      </c>
      <c r="H171" s="92"/>
    </row>
    <row r="172" spans="1:8" s="62" customFormat="1" ht="12.75" customHeight="1">
      <c r="A172" s="90" t="s">
        <v>80</v>
      </c>
      <c r="B172" s="90"/>
      <c r="C172" s="91"/>
      <c r="D172" s="91"/>
      <c r="E172" s="91"/>
      <c r="F172" s="91"/>
      <c r="G172" s="92">
        <f>SUM(Feuille1!C172:F172)</f>
        <v>0</v>
      </c>
      <c r="H172" s="92"/>
    </row>
    <row r="173" spans="1:8" s="62" customFormat="1" ht="12.75" customHeight="1">
      <c r="A173" s="87" t="s">
        <v>81</v>
      </c>
      <c r="B173" s="87"/>
      <c r="C173" s="93">
        <f>SUM(Feuille1!C170:C172)</f>
        <v>0</v>
      </c>
      <c r="D173" s="93">
        <f>SUM(Feuille1!D170:D172)</f>
        <v>0</v>
      </c>
      <c r="E173" s="93">
        <f>SUM(Feuille1!E170:E172)</f>
        <v>0</v>
      </c>
      <c r="F173" s="93">
        <f>SUM(Feuille1!F170:F172)</f>
        <v>0</v>
      </c>
      <c r="G173" s="94">
        <f>SUM(Feuille1!G170:G172)</f>
        <v>0</v>
      </c>
      <c r="H173" s="94"/>
    </row>
    <row r="174" ht="12.75" customHeight="1"/>
    <row r="175" ht="18.75" customHeight="1">
      <c r="A175" s="30" t="s">
        <v>82</v>
      </c>
    </row>
    <row r="176" ht="12.75" customHeight="1"/>
    <row r="177" spans="1:8" s="62" customFormat="1" ht="12.75" customHeight="1">
      <c r="A177" s="87" t="s">
        <v>73</v>
      </c>
      <c r="B177" s="87"/>
      <c r="C177" s="88" t="s">
        <v>74</v>
      </c>
      <c r="D177" s="88"/>
      <c r="E177" s="88" t="s">
        <v>75</v>
      </c>
      <c r="F177" s="88"/>
      <c r="G177" s="88" t="s">
        <v>49</v>
      </c>
      <c r="H177" s="88"/>
    </row>
    <row r="178" spans="1:8" s="62" customFormat="1" ht="12.75" customHeight="1">
      <c r="A178" s="87"/>
      <c r="B178" s="87"/>
      <c r="C178" s="95" t="s">
        <v>76</v>
      </c>
      <c r="D178" s="95" t="s">
        <v>77</v>
      </c>
      <c r="E178" s="95" t="s">
        <v>76</v>
      </c>
      <c r="F178" s="96" t="s">
        <v>77</v>
      </c>
      <c r="G178" s="88"/>
      <c r="H178" s="88"/>
    </row>
    <row r="179" spans="1:8" s="62" customFormat="1" ht="12.75" customHeight="1">
      <c r="A179" s="97" t="s">
        <v>78</v>
      </c>
      <c r="B179" s="97"/>
      <c r="C179" s="91"/>
      <c r="D179" s="91"/>
      <c r="E179" s="91"/>
      <c r="F179" s="91"/>
      <c r="G179" s="94">
        <f>SUM(Feuille1!C179:F179)</f>
        <v>0</v>
      </c>
      <c r="H179" s="94"/>
    </row>
    <row r="180" spans="1:8" s="62" customFormat="1" ht="12.75" customHeight="1">
      <c r="A180" s="97" t="s">
        <v>79</v>
      </c>
      <c r="B180" s="97"/>
      <c r="C180" s="91"/>
      <c r="D180" s="91"/>
      <c r="E180" s="91"/>
      <c r="F180" s="91"/>
      <c r="G180" s="94">
        <f>SUM(Feuille1!C180:F180)</f>
        <v>0</v>
      </c>
      <c r="H180" s="94"/>
    </row>
    <row r="181" spans="1:8" s="62" customFormat="1" ht="12.75" customHeight="1">
      <c r="A181" s="97" t="s">
        <v>80</v>
      </c>
      <c r="B181" s="97"/>
      <c r="C181" s="91"/>
      <c r="D181" s="91"/>
      <c r="E181" s="91"/>
      <c r="F181" s="91"/>
      <c r="G181" s="94">
        <f>SUM(Feuille1!C181:F181)</f>
        <v>0</v>
      </c>
      <c r="H181" s="94"/>
    </row>
    <row r="182" spans="1:8" s="62" customFormat="1" ht="12.75" customHeight="1">
      <c r="A182" s="87" t="s">
        <v>83</v>
      </c>
      <c r="B182" s="87"/>
      <c r="C182" s="98">
        <f>SUM(Feuille1!C179:C181)</f>
        <v>0</v>
      </c>
      <c r="D182" s="98">
        <f>SUM(Feuille1!D179:D181)</f>
        <v>0</v>
      </c>
      <c r="E182" s="98">
        <f>SUM(Feuille1!E179:E181)</f>
        <v>0</v>
      </c>
      <c r="F182" s="98">
        <f>SUM(Feuille1!F179:F181)</f>
        <v>0</v>
      </c>
      <c r="G182" s="94">
        <f>SUM(Feuille1!G179:G181)</f>
        <v>0</v>
      </c>
      <c r="H182" s="94"/>
    </row>
    <row r="183" ht="12.75" customHeight="1"/>
    <row r="184" ht="18.75" customHeight="1">
      <c r="A184" s="30" t="s">
        <v>84</v>
      </c>
    </row>
    <row r="185" ht="12.75" customHeight="1">
      <c r="A185" s="30"/>
    </row>
    <row r="186" spans="1:8" s="62" customFormat="1" ht="12.75" customHeight="1">
      <c r="A186" s="87" t="s">
        <v>73</v>
      </c>
      <c r="B186" s="87"/>
      <c r="C186" s="88" t="s">
        <v>74</v>
      </c>
      <c r="D186" s="88"/>
      <c r="E186" s="88" t="s">
        <v>75</v>
      </c>
      <c r="F186" s="88"/>
      <c r="G186" s="88" t="s">
        <v>49</v>
      </c>
      <c r="H186" s="88"/>
    </row>
    <row r="187" spans="1:8" s="62" customFormat="1" ht="12.75" customHeight="1">
      <c r="A187" s="87"/>
      <c r="B187" s="87"/>
      <c r="C187" s="95" t="s">
        <v>76</v>
      </c>
      <c r="D187" s="95" t="s">
        <v>77</v>
      </c>
      <c r="E187" s="95" t="s">
        <v>76</v>
      </c>
      <c r="F187" s="95" t="s">
        <v>77</v>
      </c>
      <c r="G187" s="88"/>
      <c r="H187" s="88"/>
    </row>
    <row r="188" spans="1:8" s="62" customFormat="1" ht="12.75" customHeight="1">
      <c r="A188" s="87" t="s">
        <v>85</v>
      </c>
      <c r="B188" s="87"/>
      <c r="C188" s="91"/>
      <c r="D188" s="91"/>
      <c r="E188" s="91"/>
      <c r="F188" s="91"/>
      <c r="G188" s="94">
        <f>SUM(Feuille1!C188:F188)</f>
        <v>0</v>
      </c>
      <c r="H188" s="94"/>
    </row>
    <row r="189" ht="12.75" customHeight="1">
      <c r="A189" s="30"/>
    </row>
    <row r="190" ht="18.75" customHeight="1">
      <c r="A190" s="30" t="s">
        <v>86</v>
      </c>
    </row>
    <row r="191" ht="12.75" customHeight="1">
      <c r="A191" s="30"/>
    </row>
    <row r="192" spans="1:8" s="62" customFormat="1" ht="12.75" customHeight="1">
      <c r="A192" s="87" t="s">
        <v>73</v>
      </c>
      <c r="B192" s="87"/>
      <c r="C192" s="88" t="s">
        <v>74</v>
      </c>
      <c r="D192" s="88"/>
      <c r="E192" s="88" t="s">
        <v>75</v>
      </c>
      <c r="F192" s="88"/>
      <c r="G192" s="88" t="s">
        <v>49</v>
      </c>
      <c r="H192" s="88"/>
    </row>
    <row r="193" spans="1:8" s="62" customFormat="1" ht="12.75" customHeight="1">
      <c r="A193" s="87"/>
      <c r="B193" s="87"/>
      <c r="C193" s="95" t="s">
        <v>76</v>
      </c>
      <c r="D193" s="96" t="s">
        <v>77</v>
      </c>
      <c r="E193" s="95" t="s">
        <v>76</v>
      </c>
      <c r="F193" s="95" t="s">
        <v>77</v>
      </c>
      <c r="G193" s="88"/>
      <c r="H193" s="88"/>
    </row>
    <row r="194" spans="1:8" s="62" customFormat="1" ht="12.75" customHeight="1">
      <c r="A194" s="97" t="s">
        <v>81</v>
      </c>
      <c r="B194" s="97"/>
      <c r="C194" s="93">
        <f>Feuille1!C173</f>
        <v>0</v>
      </c>
      <c r="D194" s="93">
        <f>Feuille1!D173</f>
        <v>0</v>
      </c>
      <c r="E194" s="93">
        <f>Feuille1!E173</f>
        <v>0</v>
      </c>
      <c r="F194" s="93">
        <f>Feuille1!F173</f>
        <v>0</v>
      </c>
      <c r="G194" s="94">
        <f>SUM(Feuille1!C194+Feuille1!D194+Feuille1!E194+Feuille1!F194)</f>
        <v>0</v>
      </c>
      <c r="H194" s="94"/>
    </row>
    <row r="195" spans="1:8" s="62" customFormat="1" ht="12.75" customHeight="1">
      <c r="A195" s="97" t="s">
        <v>83</v>
      </c>
      <c r="B195" s="97"/>
      <c r="C195" s="98">
        <f>Feuille1!C182</f>
        <v>0</v>
      </c>
      <c r="D195" s="98">
        <f>Feuille1!D182</f>
        <v>0</v>
      </c>
      <c r="E195" s="98">
        <f>Feuille1!E182</f>
        <v>0</v>
      </c>
      <c r="F195" s="98">
        <f>Feuille1!F182</f>
        <v>0</v>
      </c>
      <c r="G195" s="94">
        <f>SUM(Feuille1!C195+Feuille1!D195+Feuille1!E195+Feuille1!F195)</f>
        <v>0</v>
      </c>
      <c r="H195" s="94"/>
    </row>
    <row r="196" spans="1:8" s="62" customFormat="1" ht="12.75" customHeight="1">
      <c r="A196" s="97" t="s">
        <v>85</v>
      </c>
      <c r="B196" s="97"/>
      <c r="C196" s="94">
        <f>Feuille1!C188</f>
        <v>0</v>
      </c>
      <c r="D196" s="94">
        <f>Feuille1!D188</f>
        <v>0</v>
      </c>
      <c r="E196" s="94">
        <f>Feuille1!E188</f>
        <v>0</v>
      </c>
      <c r="F196" s="94">
        <f>Feuille1!F188</f>
        <v>0</v>
      </c>
      <c r="G196" s="94">
        <f>SUM(Feuille1!C196+Feuille1!D196+Feuille1!E196+Feuille1!F196)</f>
        <v>0</v>
      </c>
      <c r="H196" s="94"/>
    </row>
    <row r="197" spans="1:8" s="62" customFormat="1" ht="12.75" customHeight="1">
      <c r="A197" s="87" t="s">
        <v>87</v>
      </c>
      <c r="B197" s="87"/>
      <c r="C197" s="98">
        <f>SUM(Feuille1!C188+Feuille1!C182+Feuille1!C173)</f>
        <v>0</v>
      </c>
      <c r="D197" s="98">
        <f>Feuille1!D188+Feuille1!D182+Feuille1!D173</f>
        <v>0</v>
      </c>
      <c r="E197" s="98">
        <f>Feuille1!E188+Feuille1!E182+Feuille1!E173</f>
        <v>0</v>
      </c>
      <c r="F197" s="98">
        <f>Feuille1!F188+Feuille1!F182+Feuille1!F173</f>
        <v>0</v>
      </c>
      <c r="G197" s="94">
        <f>SUM(Feuille1!C197+Feuille1!D197+Feuille1!E197+Feuille1!F197)</f>
        <v>0</v>
      </c>
      <c r="H197" s="94"/>
    </row>
    <row r="198" ht="12.75" customHeight="1">
      <c r="A198" s="30"/>
    </row>
    <row r="199" ht="12.75" customHeight="1">
      <c r="A199" s="30"/>
    </row>
    <row r="200" ht="12.75" customHeight="1">
      <c r="A200" s="30"/>
    </row>
    <row r="201" ht="12.75" customHeight="1">
      <c r="A201" s="30"/>
    </row>
    <row r="202" ht="12.75" customHeight="1">
      <c r="A202" s="30"/>
    </row>
    <row r="203" ht="12.75" customHeight="1">
      <c r="A203" s="30"/>
    </row>
    <row r="204" ht="12.75" customHeight="1">
      <c r="A204" s="30"/>
    </row>
    <row r="205" ht="12.75" customHeight="1">
      <c r="A205" s="30"/>
    </row>
    <row r="206" ht="12.75" customHeight="1">
      <c r="A206" s="30"/>
    </row>
    <row r="207" ht="12.75" customHeight="1">
      <c r="A207" s="30"/>
    </row>
    <row r="208" ht="12.75" customHeight="1">
      <c r="A208" s="30"/>
    </row>
    <row r="209" ht="12.75" customHeight="1">
      <c r="A209" s="30"/>
    </row>
    <row r="210" ht="12.75" customHeight="1">
      <c r="A210" s="30"/>
    </row>
    <row r="211" ht="12.75" customHeight="1">
      <c r="A211" s="30"/>
    </row>
    <row r="212" spans="1:8" ht="12.75" customHeight="1">
      <c r="A212" s="42"/>
      <c r="B212" s="42"/>
      <c r="C212" s="42"/>
      <c r="D212" s="42"/>
      <c r="E212" s="42"/>
      <c r="F212" s="42"/>
      <c r="G212" s="42"/>
      <c r="H212" s="42"/>
    </row>
    <row r="213" spans="1:8" ht="12.75" customHeight="1">
      <c r="A213" s="27"/>
      <c r="B213" s="28" t="s">
        <v>27</v>
      </c>
      <c r="C213" s="28"/>
      <c r="D213" s="28"/>
      <c r="E213" s="28"/>
      <c r="F213" s="28"/>
      <c r="G213" s="28"/>
      <c r="H213" s="28"/>
    </row>
    <row r="214" spans="1:8" ht="28.5" customHeight="1">
      <c r="A214" s="30"/>
      <c r="D214" s="3"/>
      <c r="E214" s="4"/>
      <c r="F214" s="5" t="s">
        <v>0</v>
      </c>
      <c r="G214" s="5"/>
      <c r="H214" s="5"/>
    </row>
    <row r="215" spans="1:8" ht="28.5" customHeight="1">
      <c r="A215" s="30"/>
      <c r="B215" s="6" t="s">
        <v>1</v>
      </c>
      <c r="C215" s="6"/>
      <c r="D215" s="6"/>
      <c r="E215" s="6"/>
      <c r="F215" s="6"/>
      <c r="G215" s="6"/>
      <c r="H215" s="6"/>
    </row>
    <row r="216" ht="18.75" customHeight="1">
      <c r="A216" s="30"/>
    </row>
    <row r="217" spans="1:8" ht="18.75" customHeight="1">
      <c r="A217" s="9" t="s">
        <v>88</v>
      </c>
      <c r="B217" s="9"/>
      <c r="C217" s="9"/>
      <c r="D217" s="9"/>
      <c r="E217" s="9"/>
      <c r="F217" s="9"/>
      <c r="G217" s="9"/>
      <c r="H217" s="9"/>
    </row>
    <row r="218" spans="1:8" ht="15.75" customHeight="1">
      <c r="A218" s="85" t="s">
        <v>70</v>
      </c>
      <c r="B218" s="85"/>
      <c r="C218" s="85"/>
      <c r="D218" s="85"/>
      <c r="E218" s="85"/>
      <c r="F218" s="85"/>
      <c r="G218" s="85"/>
      <c r="H218" s="85"/>
    </row>
    <row r="219" spans="1:8" ht="15.75" customHeight="1">
      <c r="A219" s="86" t="s">
        <v>71</v>
      </c>
      <c r="B219" s="86"/>
      <c r="C219" s="86"/>
      <c r="D219" s="86"/>
      <c r="E219" s="86"/>
      <c r="F219" s="86"/>
      <c r="G219" s="86"/>
      <c r="H219" s="86"/>
    </row>
    <row r="220" spans="1:7" ht="14.25" customHeight="1">
      <c r="A220" s="7"/>
      <c r="B220" s="77"/>
      <c r="C220" s="7"/>
      <c r="D220" s="7"/>
      <c r="E220" s="7"/>
      <c r="F220" s="77"/>
      <c r="G220" s="7"/>
    </row>
    <row r="221" ht="18.75" customHeight="1">
      <c r="A221" s="99"/>
    </row>
    <row r="222" ht="18.75" customHeight="1">
      <c r="A222" s="30" t="s">
        <v>89</v>
      </c>
    </row>
    <row r="223" spans="1:8" ht="15.75" customHeight="1">
      <c r="A223" s="100" t="s">
        <v>90</v>
      </c>
      <c r="B223" s="100"/>
      <c r="C223" s="100"/>
      <c r="D223" s="100"/>
      <c r="E223" s="100"/>
      <c r="F223" s="100"/>
      <c r="G223" s="100"/>
      <c r="H223" s="100"/>
    </row>
    <row r="224" ht="18.75" customHeight="1">
      <c r="A224" s="30"/>
    </row>
    <row r="225" spans="1:6" ht="15.75" customHeight="1">
      <c r="A225" s="101"/>
      <c r="B225" s="101"/>
      <c r="C225" s="102" t="s">
        <v>91</v>
      </c>
      <c r="D225" s="102"/>
      <c r="E225" s="102" t="s">
        <v>92</v>
      </c>
      <c r="F225" s="102"/>
    </row>
    <row r="226" spans="1:6" ht="15.75" customHeight="1">
      <c r="A226" s="101"/>
      <c r="B226" s="101"/>
      <c r="C226" s="102" t="s">
        <v>93</v>
      </c>
      <c r="D226" s="102" t="s">
        <v>94</v>
      </c>
      <c r="E226" s="102" t="s">
        <v>93</v>
      </c>
      <c r="F226" s="102" t="s">
        <v>94</v>
      </c>
    </row>
    <row r="227" spans="1:6" ht="15.75" customHeight="1">
      <c r="A227" s="103" t="s">
        <v>95</v>
      </c>
      <c r="B227" s="103"/>
      <c r="C227" s="104"/>
      <c r="D227" s="104"/>
      <c r="E227" s="104"/>
      <c r="F227" s="104"/>
    </row>
    <row r="228" spans="1:6" ht="15.75" customHeight="1">
      <c r="A228" s="103" t="s">
        <v>96</v>
      </c>
      <c r="B228" s="103"/>
      <c r="C228" s="104"/>
      <c r="D228" s="104"/>
      <c r="E228" s="104"/>
      <c r="F228" s="104"/>
    </row>
    <row r="229" spans="1:6" ht="15.75" customHeight="1">
      <c r="A229" s="103" t="s">
        <v>97</v>
      </c>
      <c r="B229" s="103"/>
      <c r="C229" s="104"/>
      <c r="D229" s="104"/>
      <c r="E229" s="104"/>
      <c r="F229" s="104"/>
    </row>
    <row r="230" spans="1:6" ht="15.75" customHeight="1">
      <c r="A230" s="103" t="s">
        <v>98</v>
      </c>
      <c r="B230" s="103"/>
      <c r="C230" s="104"/>
      <c r="D230" s="104"/>
      <c r="E230" s="104"/>
      <c r="F230" s="104"/>
    </row>
    <row r="231" ht="18.75" customHeight="1">
      <c r="A231" s="30"/>
    </row>
    <row r="232" s="1" customFormat="1" ht="14.25" customHeight="1"/>
    <row r="233" ht="18.75" customHeight="1">
      <c r="A233" s="30" t="s">
        <v>99</v>
      </c>
    </row>
    <row r="234" ht="18.75" customHeight="1">
      <c r="A234" s="30"/>
    </row>
    <row r="235" spans="1:6" ht="15.75" customHeight="1">
      <c r="A235" s="18" t="s">
        <v>100</v>
      </c>
      <c r="F235" s="104"/>
    </row>
    <row r="236" spans="1:6" ht="15.75" customHeight="1">
      <c r="A236" s="18" t="s">
        <v>101</v>
      </c>
      <c r="F236" s="104"/>
    </row>
    <row r="237" spans="1:6" ht="15.75" customHeight="1">
      <c r="A237" s="18" t="s">
        <v>102</v>
      </c>
      <c r="F237" s="104"/>
    </row>
    <row r="238" ht="18.75" customHeight="1">
      <c r="A238" s="30"/>
    </row>
    <row r="239" s="1" customFormat="1" ht="14.25" customHeight="1"/>
    <row r="240" spans="1:8" ht="19.5" customHeight="1">
      <c r="A240" s="105" t="s">
        <v>103</v>
      </c>
      <c r="B240" s="105"/>
      <c r="C240" s="105"/>
      <c r="D240" s="105"/>
      <c r="E240" s="105"/>
      <c r="F240" s="105"/>
      <c r="G240" s="105"/>
      <c r="H240" s="105"/>
    </row>
    <row r="241" ht="18.75" customHeight="1">
      <c r="A241" s="30"/>
    </row>
    <row r="242" spans="1:8" ht="15.75" customHeight="1">
      <c r="A242" s="102" t="s">
        <v>104</v>
      </c>
      <c r="B242" s="102"/>
      <c r="C242" s="102" t="s">
        <v>105</v>
      </c>
      <c r="D242" s="102"/>
      <c r="E242" s="102" t="s">
        <v>106</v>
      </c>
      <c r="F242" s="102"/>
      <c r="G242" s="102" t="s">
        <v>107</v>
      </c>
      <c r="H242" s="102"/>
    </row>
    <row r="243" spans="1:8" ht="26.25" customHeight="1">
      <c r="A243" s="104"/>
      <c r="B243" s="104"/>
      <c r="C243" s="104"/>
      <c r="D243" s="104"/>
      <c r="E243" s="104"/>
      <c r="F243" s="104"/>
      <c r="G243" s="104"/>
      <c r="H243" s="104"/>
    </row>
    <row r="244" spans="1:8" ht="26.25" customHeight="1">
      <c r="A244" s="104"/>
      <c r="B244" s="104"/>
      <c r="C244" s="104"/>
      <c r="D244" s="104"/>
      <c r="E244" s="104"/>
      <c r="F244" s="104"/>
      <c r="G244" s="104"/>
      <c r="H244" s="104"/>
    </row>
    <row r="245" spans="1:8" ht="26.25" customHeight="1">
      <c r="A245" s="104"/>
      <c r="B245" s="104"/>
      <c r="C245" s="104"/>
      <c r="D245" s="104"/>
      <c r="E245" s="104"/>
      <c r="F245" s="104"/>
      <c r="G245" s="104"/>
      <c r="H245" s="104"/>
    </row>
    <row r="246" spans="1:8" ht="26.25" customHeight="1">
      <c r="A246" s="104"/>
      <c r="B246" s="104"/>
      <c r="C246" s="104"/>
      <c r="D246" s="104"/>
      <c r="E246" s="104"/>
      <c r="F246" s="104"/>
      <c r="G246" s="104"/>
      <c r="H246" s="104"/>
    </row>
    <row r="247" spans="1:8" ht="26.25" customHeight="1">
      <c r="A247" s="104"/>
      <c r="B247" s="104"/>
      <c r="C247" s="104"/>
      <c r="D247" s="104"/>
      <c r="E247" s="104"/>
      <c r="F247" s="104"/>
      <c r="G247" s="104"/>
      <c r="H247" s="104"/>
    </row>
    <row r="248" spans="1:8" ht="26.25" customHeight="1">
      <c r="A248" s="104"/>
      <c r="B248" s="104"/>
      <c r="C248" s="104"/>
      <c r="D248" s="104"/>
      <c r="E248" s="104"/>
      <c r="F248" s="104"/>
      <c r="G248" s="104"/>
      <c r="H248" s="104"/>
    </row>
    <row r="249" spans="1:8" ht="26.25" customHeight="1">
      <c r="A249" s="104"/>
      <c r="B249" s="104"/>
      <c r="C249" s="104"/>
      <c r="D249" s="104"/>
      <c r="E249" s="104"/>
      <c r="F249" s="104"/>
      <c r="G249" s="104"/>
      <c r="H249" s="104"/>
    </row>
    <row r="250" spans="1:8" ht="26.25" customHeight="1">
      <c r="A250" s="104"/>
      <c r="B250" s="104"/>
      <c r="C250" s="104"/>
      <c r="D250" s="104"/>
      <c r="E250" s="104"/>
      <c r="F250" s="104"/>
      <c r="G250" s="104"/>
      <c r="H250" s="104"/>
    </row>
    <row r="251" spans="1:8" ht="24.75" customHeight="1">
      <c r="A251" s="106"/>
      <c r="B251" s="29"/>
      <c r="C251" s="106"/>
      <c r="D251" s="106"/>
      <c r="E251" s="106"/>
      <c r="F251" s="29"/>
      <c r="G251" s="106"/>
      <c r="H251" s="106"/>
    </row>
    <row r="252" spans="1:8" ht="15" customHeight="1">
      <c r="A252" s="42"/>
      <c r="B252" s="42"/>
      <c r="C252" s="42"/>
      <c r="D252" s="42"/>
      <c r="E252" s="42"/>
      <c r="F252" s="42"/>
      <c r="G252" s="42"/>
      <c r="H252" s="42"/>
    </row>
    <row r="253" spans="1:8" ht="12.75" customHeight="1">
      <c r="A253" s="27"/>
      <c r="B253" s="28" t="s">
        <v>27</v>
      </c>
      <c r="C253" s="28"/>
      <c r="D253" s="28"/>
      <c r="E253" s="28"/>
      <c r="F253" s="28"/>
      <c r="G253" s="28"/>
      <c r="H253" s="28"/>
    </row>
    <row r="254" spans="4:8" ht="28.5" customHeight="1">
      <c r="D254" s="3"/>
      <c r="E254" s="4"/>
      <c r="F254" s="5" t="s">
        <v>0</v>
      </c>
      <c r="G254" s="5"/>
      <c r="H254" s="5"/>
    </row>
    <row r="255" spans="2:8" ht="28.5" customHeight="1">
      <c r="B255" s="6" t="s">
        <v>1</v>
      </c>
      <c r="C255" s="6"/>
      <c r="D255" s="6"/>
      <c r="E255" s="6"/>
      <c r="F255" s="6"/>
      <c r="G255" s="6"/>
      <c r="H255" s="6"/>
    </row>
    <row r="256" spans="1:7" ht="12.75" customHeight="1">
      <c r="A256" s="23"/>
      <c r="B256" s="29"/>
      <c r="C256" s="23"/>
      <c r="D256" s="23"/>
      <c r="E256" s="23"/>
      <c r="F256" s="29"/>
      <c r="G256" s="23"/>
    </row>
    <row r="257" spans="1:8" ht="21.75" customHeight="1">
      <c r="A257" s="8" t="s">
        <v>108</v>
      </c>
      <c r="B257" s="8"/>
      <c r="C257" s="8"/>
      <c r="D257" s="8"/>
      <c r="E257" s="8"/>
      <c r="F257" s="8"/>
      <c r="G257" s="8"/>
      <c r="H257" s="8"/>
    </row>
    <row r="258" spans="1:8" ht="11.25" customHeight="1">
      <c r="A258" s="8"/>
      <c r="B258" s="8"/>
      <c r="C258" s="8"/>
      <c r="D258" s="8"/>
      <c r="E258" s="8"/>
      <c r="F258" s="8"/>
      <c r="G258" s="8"/>
      <c r="H258" s="8"/>
    </row>
    <row r="259" spans="1:8" ht="21.75" customHeight="1">
      <c r="A259" s="107" t="s">
        <v>109</v>
      </c>
      <c r="B259" s="107"/>
      <c r="C259" s="107"/>
      <c r="D259" s="107"/>
      <c r="E259" s="107"/>
      <c r="F259" s="108"/>
      <c r="G259" s="108"/>
      <c r="H259" s="8"/>
    </row>
    <row r="260" spans="1:8" ht="11.25" customHeight="1">
      <c r="A260" s="8"/>
      <c r="B260" s="8"/>
      <c r="C260" s="8"/>
      <c r="D260" s="8"/>
      <c r="E260" s="8"/>
      <c r="F260" s="8"/>
      <c r="G260" s="8"/>
      <c r="H260" s="8"/>
    </row>
    <row r="261" spans="1:8" ht="18.75" customHeight="1">
      <c r="A261" s="9" t="s">
        <v>110</v>
      </c>
      <c r="B261" s="9"/>
      <c r="C261" s="9"/>
      <c r="D261" s="9"/>
      <c r="E261" s="9"/>
      <c r="F261" s="9"/>
      <c r="G261" s="9"/>
      <c r="H261" s="9"/>
    </row>
    <row r="262" s="1" customFormat="1" ht="12.75" customHeight="1"/>
    <row r="263" spans="1:8" s="35" customFormat="1" ht="16.5" customHeight="1">
      <c r="A263" s="33" t="s">
        <v>111</v>
      </c>
      <c r="B263" s="33"/>
      <c r="C263" s="33"/>
      <c r="D263" s="33" t="s">
        <v>112</v>
      </c>
      <c r="E263" s="33"/>
      <c r="F263" s="33" t="s">
        <v>113</v>
      </c>
      <c r="G263" s="33"/>
      <c r="H263" s="33"/>
    </row>
    <row r="264" spans="1:8" ht="12.75" customHeight="1">
      <c r="A264" s="109"/>
      <c r="B264" s="109"/>
      <c r="C264" s="109"/>
      <c r="D264" s="110"/>
      <c r="E264" s="110"/>
      <c r="F264" s="109"/>
      <c r="G264" s="109"/>
      <c r="H264" s="109"/>
    </row>
    <row r="265" spans="1:8" ht="12.75" customHeight="1">
      <c r="A265" s="109"/>
      <c r="B265" s="109"/>
      <c r="C265" s="109"/>
      <c r="D265" s="110"/>
      <c r="E265" s="110"/>
      <c r="F265" s="109"/>
      <c r="G265" s="109"/>
      <c r="H265" s="109"/>
    </row>
    <row r="266" spans="1:8" ht="12.75" customHeight="1">
      <c r="A266" s="109"/>
      <c r="B266" s="109"/>
      <c r="C266" s="109"/>
      <c r="D266" s="110"/>
      <c r="E266" s="110"/>
      <c r="F266" s="109"/>
      <c r="G266" s="109"/>
      <c r="H266" s="109"/>
    </row>
    <row r="267" spans="1:8" ht="12.75" customHeight="1">
      <c r="A267" s="109"/>
      <c r="B267" s="109"/>
      <c r="C267" s="109"/>
      <c r="D267" s="110"/>
      <c r="E267" s="110"/>
      <c r="F267" s="109"/>
      <c r="G267" s="109"/>
      <c r="H267" s="109"/>
    </row>
    <row r="268" spans="1:8" ht="12.75" customHeight="1">
      <c r="A268" s="109"/>
      <c r="B268" s="109"/>
      <c r="C268" s="109"/>
      <c r="D268" s="110"/>
      <c r="E268" s="110"/>
      <c r="F268" s="109"/>
      <c r="G268" s="109"/>
      <c r="H268" s="109"/>
    </row>
    <row r="269" spans="1:8" ht="12.75" customHeight="1">
      <c r="A269" s="109"/>
      <c r="B269" s="109"/>
      <c r="C269" s="109"/>
      <c r="D269" s="110"/>
      <c r="E269" s="110"/>
      <c r="F269" s="109"/>
      <c r="G269" s="109"/>
      <c r="H269" s="109"/>
    </row>
    <row r="270" spans="1:8" ht="12.75" customHeight="1">
      <c r="A270" s="109"/>
      <c r="B270" s="109"/>
      <c r="C270" s="109"/>
      <c r="D270" s="110"/>
      <c r="E270" s="110"/>
      <c r="F270" s="109"/>
      <c r="G270" s="109"/>
      <c r="H270" s="109"/>
    </row>
    <row r="271" spans="1:8" ht="12.75" customHeight="1">
      <c r="A271" s="109"/>
      <c r="B271" s="109"/>
      <c r="C271" s="109"/>
      <c r="D271" s="110"/>
      <c r="E271" s="110"/>
      <c r="F271" s="109"/>
      <c r="G271" s="109"/>
      <c r="H271" s="109"/>
    </row>
    <row r="272" spans="1:8" ht="12.75" customHeight="1">
      <c r="A272" s="109"/>
      <c r="B272" s="109"/>
      <c r="C272" s="109"/>
      <c r="D272" s="110"/>
      <c r="E272" s="110"/>
      <c r="F272" s="109"/>
      <c r="G272" s="109"/>
      <c r="H272" s="109"/>
    </row>
    <row r="273" spans="1:8" ht="12.75" customHeight="1">
      <c r="A273" s="109"/>
      <c r="B273" s="109"/>
      <c r="C273" s="109"/>
      <c r="D273" s="110"/>
      <c r="E273" s="110"/>
      <c r="F273" s="109"/>
      <c r="G273" s="109"/>
      <c r="H273" s="109"/>
    </row>
    <row r="274" spans="1:8" ht="12.75" customHeight="1">
      <c r="A274" s="109"/>
      <c r="B274" s="109"/>
      <c r="C274" s="109"/>
      <c r="D274" s="110"/>
      <c r="E274" s="110"/>
      <c r="F274" s="109"/>
      <c r="G274" s="109"/>
      <c r="H274" s="109"/>
    </row>
    <row r="275" spans="1:8" ht="12.75" customHeight="1">
      <c r="A275" s="109"/>
      <c r="B275" s="109"/>
      <c r="C275" s="109"/>
      <c r="D275" s="110"/>
      <c r="E275" s="110"/>
      <c r="F275" s="109"/>
      <c r="G275" s="109"/>
      <c r="H275" s="109"/>
    </row>
    <row r="276" spans="1:8" ht="12.75" customHeight="1">
      <c r="A276" s="109"/>
      <c r="B276" s="109"/>
      <c r="C276" s="109"/>
      <c r="D276" s="110"/>
      <c r="E276" s="110"/>
      <c r="F276" s="109"/>
      <c r="G276" s="109"/>
      <c r="H276" s="109"/>
    </row>
    <row r="277" spans="1:8" ht="12.75" customHeight="1">
      <c r="A277" s="109"/>
      <c r="B277" s="109"/>
      <c r="C277" s="109"/>
      <c r="D277" s="110"/>
      <c r="E277" s="110"/>
      <c r="F277" s="109"/>
      <c r="G277" s="109"/>
      <c r="H277" s="109"/>
    </row>
    <row r="278" spans="1:8" ht="12.75" customHeight="1">
      <c r="A278" s="109"/>
      <c r="B278" s="109"/>
      <c r="C278" s="109"/>
      <c r="D278" s="110"/>
      <c r="E278" s="110"/>
      <c r="F278" s="109"/>
      <c r="G278" s="109"/>
      <c r="H278" s="109"/>
    </row>
    <row r="279" spans="1:8" ht="12.75" customHeight="1">
      <c r="A279" s="109"/>
      <c r="B279" s="109"/>
      <c r="C279" s="109"/>
      <c r="D279" s="110"/>
      <c r="E279" s="110"/>
      <c r="F279" s="109"/>
      <c r="G279" s="109"/>
      <c r="H279" s="109"/>
    </row>
    <row r="280" spans="1:8" ht="12.75" customHeight="1">
      <c r="A280" s="109"/>
      <c r="B280" s="109"/>
      <c r="C280" s="109"/>
      <c r="D280" s="110"/>
      <c r="E280" s="110"/>
      <c r="F280" s="109"/>
      <c r="G280" s="109"/>
      <c r="H280" s="109"/>
    </row>
    <row r="281" spans="1:8" ht="12.75" customHeight="1">
      <c r="A281" s="109"/>
      <c r="B281" s="109"/>
      <c r="C281" s="109"/>
      <c r="D281" s="110"/>
      <c r="E281" s="110"/>
      <c r="F281" s="109"/>
      <c r="G281" s="109"/>
      <c r="H281" s="109"/>
    </row>
    <row r="282" spans="1:8" ht="12.75" customHeight="1">
      <c r="A282" s="111"/>
      <c r="B282" s="28"/>
      <c r="C282" s="28"/>
      <c r="D282" s="28"/>
      <c r="E282" s="28"/>
      <c r="F282" s="28"/>
      <c r="G282" s="28"/>
      <c r="H282" s="28"/>
    </row>
    <row r="283" spans="1:8" ht="18.75" customHeight="1">
      <c r="A283" s="9" t="s">
        <v>114</v>
      </c>
      <c r="B283" s="9"/>
      <c r="C283" s="9"/>
      <c r="D283" s="9"/>
      <c r="E283" s="9"/>
      <c r="F283" s="9"/>
      <c r="G283" s="9"/>
      <c r="H283" s="9"/>
    </row>
    <row r="284" spans="1:8" ht="12.75" customHeight="1">
      <c r="A284" s="111"/>
      <c r="B284" s="28"/>
      <c r="C284" s="28"/>
      <c r="D284" s="28"/>
      <c r="E284" s="28"/>
      <c r="F284" s="28"/>
      <c r="G284" s="28"/>
      <c r="H284" s="28"/>
    </row>
    <row r="285" spans="1:8" ht="12.75" customHeight="1">
      <c r="A285" s="33" t="s">
        <v>111</v>
      </c>
      <c r="B285" s="33"/>
      <c r="C285" s="33"/>
      <c r="D285" s="33" t="s">
        <v>115</v>
      </c>
      <c r="E285" s="33"/>
      <c r="F285" s="33" t="s">
        <v>116</v>
      </c>
      <c r="G285" s="33"/>
      <c r="H285" s="33"/>
    </row>
    <row r="286" spans="1:8" ht="12.75" customHeight="1">
      <c r="A286" s="31"/>
      <c r="B286" s="31"/>
      <c r="C286" s="31"/>
      <c r="D286" s="110"/>
      <c r="E286" s="110"/>
      <c r="F286" s="31"/>
      <c r="G286" s="31"/>
      <c r="H286" s="31"/>
    </row>
    <row r="287" spans="1:8" ht="12.75" customHeight="1">
      <c r="A287" s="31"/>
      <c r="B287" s="31"/>
      <c r="C287" s="31"/>
      <c r="D287" s="110"/>
      <c r="E287" s="110"/>
      <c r="F287" s="31"/>
      <c r="G287" s="31"/>
      <c r="H287" s="31"/>
    </row>
    <row r="288" spans="1:8" ht="12.75" customHeight="1">
      <c r="A288" s="31"/>
      <c r="B288" s="31"/>
      <c r="C288" s="31"/>
      <c r="D288" s="110"/>
      <c r="E288" s="110"/>
      <c r="F288" s="31"/>
      <c r="G288" s="31"/>
      <c r="H288" s="31"/>
    </row>
    <row r="289" spans="1:8" ht="12.75" customHeight="1">
      <c r="A289" s="31"/>
      <c r="B289" s="31"/>
      <c r="C289" s="31"/>
      <c r="D289" s="110"/>
      <c r="E289" s="110"/>
      <c r="F289" s="31"/>
      <c r="G289" s="31"/>
      <c r="H289" s="31"/>
    </row>
    <row r="290" spans="1:8" ht="12.75" customHeight="1">
      <c r="A290" s="31"/>
      <c r="B290" s="31"/>
      <c r="C290" s="31"/>
      <c r="D290" s="110"/>
      <c r="E290" s="110"/>
      <c r="F290" s="31"/>
      <c r="G290" s="31"/>
      <c r="H290" s="31"/>
    </row>
    <row r="291" spans="1:8" ht="12.75" customHeight="1">
      <c r="A291" s="31"/>
      <c r="B291" s="31"/>
      <c r="C291" s="31"/>
      <c r="D291" s="110"/>
      <c r="E291" s="110"/>
      <c r="F291" s="31"/>
      <c r="G291" s="31"/>
      <c r="H291" s="31"/>
    </row>
    <row r="292" spans="1:8" ht="12.75" customHeight="1">
      <c r="A292" s="31"/>
      <c r="B292" s="31"/>
      <c r="C292" s="31"/>
      <c r="D292" s="110"/>
      <c r="E292" s="110"/>
      <c r="F292" s="31"/>
      <c r="G292" s="31"/>
      <c r="H292" s="31"/>
    </row>
    <row r="293" spans="1:8" ht="12.75" customHeight="1">
      <c r="A293" s="31"/>
      <c r="B293" s="31"/>
      <c r="C293" s="31"/>
      <c r="D293" s="110"/>
      <c r="E293" s="110"/>
      <c r="F293" s="31"/>
      <c r="G293" s="31"/>
      <c r="H293" s="31"/>
    </row>
    <row r="294" spans="1:8" ht="12.75" customHeight="1">
      <c r="A294" s="31"/>
      <c r="B294" s="31"/>
      <c r="C294" s="31"/>
      <c r="D294" s="110"/>
      <c r="E294" s="110"/>
      <c r="F294" s="31"/>
      <c r="G294" s="31"/>
      <c r="H294" s="31"/>
    </row>
    <row r="295" spans="1:8" ht="12.75" customHeight="1">
      <c r="A295" s="31"/>
      <c r="B295" s="31"/>
      <c r="C295" s="31"/>
      <c r="D295" s="110"/>
      <c r="E295" s="110"/>
      <c r="F295" s="31"/>
      <c r="G295" s="31"/>
      <c r="H295" s="31"/>
    </row>
    <row r="296" spans="1:8" ht="12.75" customHeight="1">
      <c r="A296" s="31"/>
      <c r="B296" s="31"/>
      <c r="C296" s="31"/>
      <c r="D296" s="110"/>
      <c r="E296" s="110"/>
      <c r="F296" s="31"/>
      <c r="G296" s="31"/>
      <c r="H296" s="31"/>
    </row>
    <row r="297" spans="1:8" ht="12.75" customHeight="1">
      <c r="A297" s="31"/>
      <c r="B297" s="31"/>
      <c r="C297" s="31"/>
      <c r="D297" s="110"/>
      <c r="E297" s="110"/>
      <c r="F297" s="31"/>
      <c r="G297" s="31"/>
      <c r="H297" s="31"/>
    </row>
    <row r="298" spans="1:8" ht="12.75" customHeight="1">
      <c r="A298" s="31"/>
      <c r="B298" s="31"/>
      <c r="C298" s="31"/>
      <c r="D298" s="110"/>
      <c r="E298" s="110"/>
      <c r="F298" s="31"/>
      <c r="G298" s="31"/>
      <c r="H298" s="31"/>
    </row>
    <row r="299" spans="1:8" ht="12.75" customHeight="1">
      <c r="A299" s="31"/>
      <c r="B299" s="31"/>
      <c r="C299" s="31"/>
      <c r="D299" s="110"/>
      <c r="E299" s="110"/>
      <c r="F299" s="31"/>
      <c r="G299" s="31"/>
      <c r="H299" s="31"/>
    </row>
    <row r="300" spans="1:8" ht="12.75" customHeight="1">
      <c r="A300" s="31"/>
      <c r="B300" s="31"/>
      <c r="C300" s="31"/>
      <c r="D300" s="110"/>
      <c r="E300" s="110"/>
      <c r="F300" s="31"/>
      <c r="G300" s="31"/>
      <c r="H300" s="31"/>
    </row>
    <row r="301" spans="1:8" ht="12.75" customHeight="1">
      <c r="A301" s="31"/>
      <c r="B301" s="31"/>
      <c r="C301" s="31"/>
      <c r="D301" s="110"/>
      <c r="E301" s="110"/>
      <c r="F301" s="31"/>
      <c r="G301" s="31"/>
      <c r="H301" s="31"/>
    </row>
    <row r="302" spans="1:8" ht="12.75" customHeight="1">
      <c r="A302" s="31"/>
      <c r="B302" s="31"/>
      <c r="C302" s="31"/>
      <c r="D302" s="110"/>
      <c r="E302" s="110"/>
      <c r="F302" s="31"/>
      <c r="G302" s="31"/>
      <c r="H302" s="31"/>
    </row>
    <row r="303" spans="1:8" ht="12.75" customHeight="1">
      <c r="A303" s="31"/>
      <c r="B303" s="31"/>
      <c r="C303" s="31"/>
      <c r="D303" s="110"/>
      <c r="E303" s="110"/>
      <c r="F303" s="31"/>
      <c r="G303" s="31"/>
      <c r="H303" s="31"/>
    </row>
    <row r="304" spans="1:8" ht="12.75" customHeight="1">
      <c r="A304" s="111"/>
      <c r="B304" s="28"/>
      <c r="C304" s="28"/>
      <c r="D304" s="28"/>
      <c r="E304" s="28"/>
      <c r="F304" s="28"/>
      <c r="G304" s="28"/>
      <c r="H304" s="28"/>
    </row>
    <row r="305" spans="1:8" ht="21" customHeight="1">
      <c r="A305" s="111"/>
      <c r="B305" s="28"/>
      <c r="C305" s="28"/>
      <c r="D305" s="28"/>
      <c r="E305" s="28"/>
      <c r="F305" s="28"/>
      <c r="G305" s="28"/>
      <c r="H305" s="28"/>
    </row>
    <row r="306" spans="1:8" ht="12.75" customHeight="1">
      <c r="A306" s="111"/>
      <c r="B306" s="28"/>
      <c r="C306" s="28"/>
      <c r="D306" s="28"/>
      <c r="E306" s="28"/>
      <c r="F306" s="28"/>
      <c r="G306" s="28"/>
      <c r="H306" s="28"/>
    </row>
    <row r="307" spans="1:8" s="46" customFormat="1" ht="15" customHeight="1">
      <c r="A307" s="42"/>
      <c r="B307" s="42"/>
      <c r="C307" s="42"/>
      <c r="D307" s="42"/>
      <c r="E307" s="42"/>
      <c r="F307" s="42"/>
      <c r="G307" s="42"/>
      <c r="H307" s="42"/>
    </row>
    <row r="308" spans="1:8" ht="12.75" customHeight="1">
      <c r="A308" s="27"/>
      <c r="B308" s="28" t="s">
        <v>27</v>
      </c>
      <c r="C308" s="28"/>
      <c r="D308" s="28"/>
      <c r="E308" s="28"/>
      <c r="F308" s="28"/>
      <c r="G308" s="28"/>
      <c r="H308" s="28"/>
    </row>
    <row r="309" spans="4:8" ht="26.25" customHeight="1">
      <c r="D309" s="3"/>
      <c r="E309" s="4"/>
      <c r="F309" s="5" t="s">
        <v>0</v>
      </c>
      <c r="G309" s="5"/>
      <c r="H309" s="5"/>
    </row>
    <row r="310" spans="2:8" ht="26.25" customHeight="1">
      <c r="B310" s="6" t="s">
        <v>1</v>
      </c>
      <c r="C310" s="6"/>
      <c r="D310" s="6"/>
      <c r="E310" s="6"/>
      <c r="F310" s="6"/>
      <c r="G310" s="6"/>
      <c r="H310" s="6"/>
    </row>
    <row r="311" spans="1:7" ht="7.5" customHeight="1">
      <c r="A311" s="23"/>
      <c r="B311" s="29"/>
      <c r="C311" s="23"/>
      <c r="D311" s="23"/>
      <c r="E311" s="23"/>
      <c r="F311" s="29"/>
      <c r="G311" s="23"/>
    </row>
    <row r="312" spans="1:8" ht="18.75" customHeight="1">
      <c r="A312" s="112" t="s">
        <v>117</v>
      </c>
      <c r="B312" s="112"/>
      <c r="C312" s="112"/>
      <c r="D312" s="112"/>
      <c r="E312" s="113"/>
      <c r="F312" s="45"/>
      <c r="G312" s="113"/>
      <c r="H312" s="45"/>
    </row>
    <row r="313" spans="1:8" ht="7.5" customHeight="1">
      <c r="A313" s="113"/>
      <c r="B313" s="45"/>
      <c r="C313" s="113"/>
      <c r="D313" s="45"/>
      <c r="E313" s="113"/>
      <c r="F313" s="45"/>
      <c r="G313" s="113"/>
      <c r="H313" s="45"/>
    </row>
    <row r="314" spans="1:8" ht="16.5" customHeight="1">
      <c r="A314" s="113"/>
      <c r="B314" s="45"/>
      <c r="C314" s="113"/>
      <c r="D314" s="45"/>
      <c r="E314" s="114" t="s">
        <v>118</v>
      </c>
      <c r="F314" s="115"/>
      <c r="G314" s="114" t="s">
        <v>119</v>
      </c>
      <c r="H314" s="115"/>
    </row>
    <row r="315" spans="1:8" ht="7.5" customHeight="1">
      <c r="A315" s="116"/>
      <c r="B315" s="77"/>
      <c r="C315" s="62"/>
      <c r="D315" s="62"/>
      <c r="E315" s="62"/>
      <c r="F315" s="77"/>
      <c r="G315" s="62"/>
      <c r="H315" s="62"/>
    </row>
    <row r="316" spans="1:8" ht="36" customHeight="1">
      <c r="A316" s="117" t="s">
        <v>120</v>
      </c>
      <c r="B316" s="117"/>
      <c r="C316" s="117" t="s">
        <v>121</v>
      </c>
      <c r="D316" s="118" t="s">
        <v>122</v>
      </c>
      <c r="E316" s="117" t="s">
        <v>120</v>
      </c>
      <c r="F316" s="117"/>
      <c r="G316" s="117" t="s">
        <v>123</v>
      </c>
      <c r="H316" s="118" t="s">
        <v>122</v>
      </c>
    </row>
    <row r="317" spans="1:8" ht="14.25" customHeight="1">
      <c r="A317" s="119" t="s">
        <v>124</v>
      </c>
      <c r="B317" s="119"/>
      <c r="C317" s="119"/>
      <c r="D317" s="119"/>
      <c r="E317" s="119" t="s">
        <v>125</v>
      </c>
      <c r="F317" s="119"/>
      <c r="G317" s="119"/>
      <c r="H317" s="119"/>
    </row>
    <row r="318" spans="1:8" ht="12.75" customHeight="1">
      <c r="A318" s="120" t="s">
        <v>126</v>
      </c>
      <c r="B318" s="120"/>
      <c r="C318" s="121"/>
      <c r="D318" s="122"/>
      <c r="E318" s="120" t="s">
        <v>127</v>
      </c>
      <c r="F318" s="120"/>
      <c r="G318" s="123"/>
      <c r="H318" s="122"/>
    </row>
    <row r="319" spans="1:8" ht="12.75" customHeight="1">
      <c r="A319" s="120" t="s">
        <v>128</v>
      </c>
      <c r="B319" s="120"/>
      <c r="C319" s="121"/>
      <c r="D319" s="122"/>
      <c r="E319" s="120" t="s">
        <v>129</v>
      </c>
      <c r="F319" s="120"/>
      <c r="G319" s="123"/>
      <c r="H319" s="122"/>
    </row>
    <row r="320" spans="1:8" ht="12.75" customHeight="1">
      <c r="A320" s="124"/>
      <c r="B320" s="124"/>
      <c r="C320" s="121"/>
      <c r="D320" s="122"/>
      <c r="E320" s="124"/>
      <c r="F320" s="124"/>
      <c r="G320" s="123"/>
      <c r="H320" s="122"/>
    </row>
    <row r="321" spans="1:8" ht="12.75" customHeight="1">
      <c r="A321" s="125" t="s">
        <v>130</v>
      </c>
      <c r="B321" s="125"/>
      <c r="C321" s="126">
        <f>SUM(Feuille1!C318:C320)</f>
        <v>0</v>
      </c>
      <c r="D321" s="127">
        <f>SUM(Feuille1!D318:D320)</f>
        <v>0</v>
      </c>
      <c r="E321" s="125" t="s">
        <v>130</v>
      </c>
      <c r="F321" s="125"/>
      <c r="G321" s="126">
        <f>SUM(G318:G320)</f>
        <v>0</v>
      </c>
      <c r="H321" s="127">
        <f>SUM(Feuille1!H318:H320)</f>
        <v>0</v>
      </c>
    </row>
    <row r="322" spans="1:8" ht="12.75" customHeight="1">
      <c r="A322" s="119" t="s">
        <v>131</v>
      </c>
      <c r="B322" s="119"/>
      <c r="C322" s="119"/>
      <c r="D322" s="119"/>
      <c r="E322" s="119" t="s">
        <v>132</v>
      </c>
      <c r="F322" s="119"/>
      <c r="G322" s="119"/>
      <c r="H322" s="119"/>
    </row>
    <row r="323" spans="1:8" ht="12.75" customHeight="1">
      <c r="A323" s="120" t="s">
        <v>133</v>
      </c>
      <c r="B323" s="120"/>
      <c r="C323" s="121"/>
      <c r="D323" s="122"/>
      <c r="E323" s="120" t="s">
        <v>134</v>
      </c>
      <c r="F323" s="120"/>
      <c r="G323" s="121"/>
      <c r="H323" s="122"/>
    </row>
    <row r="324" spans="1:8" ht="12.75" customHeight="1">
      <c r="A324" s="120" t="s">
        <v>135</v>
      </c>
      <c r="B324" s="120"/>
      <c r="C324" s="121"/>
      <c r="D324" s="122"/>
      <c r="E324" s="120" t="s">
        <v>136</v>
      </c>
      <c r="F324" s="120"/>
      <c r="G324" s="121"/>
      <c r="H324" s="122"/>
    </row>
    <row r="325" spans="1:8" ht="12.75" customHeight="1">
      <c r="A325" s="120" t="s">
        <v>137</v>
      </c>
      <c r="B325" s="120"/>
      <c r="C325" s="121"/>
      <c r="D325" s="122"/>
      <c r="E325" s="120" t="s">
        <v>138</v>
      </c>
      <c r="F325" s="120"/>
      <c r="G325" s="121"/>
      <c r="H325" s="122"/>
    </row>
    <row r="326" spans="1:8" ht="12.75" customHeight="1">
      <c r="A326" s="120" t="s">
        <v>139</v>
      </c>
      <c r="B326" s="120"/>
      <c r="C326" s="121"/>
      <c r="D326" s="122"/>
      <c r="E326" s="120" t="s">
        <v>140</v>
      </c>
      <c r="F326" s="120"/>
      <c r="G326" s="121"/>
      <c r="H326" s="122"/>
    </row>
    <row r="327" spans="1:8" ht="12.75" customHeight="1">
      <c r="A327" s="120" t="s">
        <v>141</v>
      </c>
      <c r="B327" s="120"/>
      <c r="C327" s="121"/>
      <c r="D327" s="122"/>
      <c r="E327" s="120" t="s">
        <v>142</v>
      </c>
      <c r="F327" s="120"/>
      <c r="G327" s="121"/>
      <c r="H327" s="122"/>
    </row>
    <row r="328" spans="1:8" ht="12.75" customHeight="1">
      <c r="A328" s="120" t="s">
        <v>143</v>
      </c>
      <c r="B328" s="120"/>
      <c r="C328" s="121"/>
      <c r="D328" s="122"/>
      <c r="E328" s="120" t="s">
        <v>144</v>
      </c>
      <c r="F328" s="120"/>
      <c r="G328" s="121"/>
      <c r="H328" s="122"/>
    </row>
    <row r="329" spans="1:8" ht="12.75" customHeight="1">
      <c r="A329" s="120" t="s">
        <v>145</v>
      </c>
      <c r="B329" s="120"/>
      <c r="C329" s="121"/>
      <c r="D329" s="122"/>
      <c r="E329" s="120" t="s">
        <v>146</v>
      </c>
      <c r="F329" s="120"/>
      <c r="G329" s="121"/>
      <c r="H329" s="122"/>
    </row>
    <row r="330" spans="1:8" ht="12.75" customHeight="1">
      <c r="A330" s="120" t="s">
        <v>147</v>
      </c>
      <c r="B330" s="120"/>
      <c r="C330" s="121"/>
      <c r="D330" s="122"/>
      <c r="E330" s="128"/>
      <c r="F330" s="128"/>
      <c r="G330" s="121"/>
      <c r="H330" s="122"/>
    </row>
    <row r="331" spans="1:8" ht="12.75" customHeight="1">
      <c r="A331" s="120" t="s">
        <v>148</v>
      </c>
      <c r="B331" s="120"/>
      <c r="C331" s="121"/>
      <c r="D331" s="122"/>
      <c r="E331" s="128"/>
      <c r="F331" s="128"/>
      <c r="G331" s="121"/>
      <c r="H331" s="122"/>
    </row>
    <row r="332" spans="1:8" ht="12.75" customHeight="1">
      <c r="A332" s="120" t="s">
        <v>149</v>
      </c>
      <c r="B332" s="120"/>
      <c r="C332" s="121"/>
      <c r="D332" s="122"/>
      <c r="E332" s="128"/>
      <c r="F332" s="128"/>
      <c r="G332" s="121"/>
      <c r="H332" s="122"/>
    </row>
    <row r="333" spans="1:8" ht="12.75" customHeight="1">
      <c r="A333" s="120" t="s">
        <v>150</v>
      </c>
      <c r="B333" s="120"/>
      <c r="C333" s="121"/>
      <c r="D333" s="122"/>
      <c r="E333" s="129"/>
      <c r="F333" s="129"/>
      <c r="G333" s="121"/>
      <c r="H333" s="122"/>
    </row>
    <row r="334" spans="1:8" ht="12.75" customHeight="1">
      <c r="A334" s="130"/>
      <c r="B334" s="130"/>
      <c r="C334" s="121"/>
      <c r="D334" s="122"/>
      <c r="E334" s="130"/>
      <c r="F334" s="130"/>
      <c r="G334" s="121"/>
      <c r="H334" s="122"/>
    </row>
    <row r="335" spans="1:8" ht="12.75" customHeight="1">
      <c r="A335" s="130"/>
      <c r="B335" s="130"/>
      <c r="C335" s="121"/>
      <c r="D335" s="122"/>
      <c r="E335" s="130"/>
      <c r="F335" s="130"/>
      <c r="G335" s="121"/>
      <c r="H335" s="122"/>
    </row>
    <row r="336" spans="1:8" ht="12.75" customHeight="1">
      <c r="A336" s="125" t="s">
        <v>130</v>
      </c>
      <c r="B336" s="125"/>
      <c r="C336" s="126">
        <f>SUM(C323:C335)</f>
        <v>0</v>
      </c>
      <c r="D336" s="127">
        <f>SUM(D323:D333)</f>
        <v>0</v>
      </c>
      <c r="E336" s="125" t="s">
        <v>130</v>
      </c>
      <c r="F336" s="125"/>
      <c r="G336" s="126">
        <f>SUM(G323:G335)</f>
        <v>0</v>
      </c>
      <c r="H336" s="127">
        <f>SUM(H323:H333)</f>
        <v>0</v>
      </c>
    </row>
    <row r="337" spans="1:8" ht="12.75" customHeight="1">
      <c r="A337" s="119" t="s">
        <v>151</v>
      </c>
      <c r="B337" s="119"/>
      <c r="C337" s="119"/>
      <c r="D337" s="119"/>
      <c r="E337" s="119" t="s">
        <v>152</v>
      </c>
      <c r="F337" s="119"/>
      <c r="G337" s="119"/>
      <c r="H337" s="119"/>
    </row>
    <row r="338" spans="1:8" ht="12.75" customHeight="1">
      <c r="A338" s="120" t="s">
        <v>153</v>
      </c>
      <c r="B338" s="120"/>
      <c r="C338" s="121"/>
      <c r="D338" s="122"/>
      <c r="E338" s="120" t="s">
        <v>154</v>
      </c>
      <c r="F338" s="120"/>
      <c r="G338" s="121"/>
      <c r="H338" s="122"/>
    </row>
    <row r="339" spans="1:8" ht="12.75" customHeight="1">
      <c r="A339" s="120" t="s">
        <v>155</v>
      </c>
      <c r="B339" s="120"/>
      <c r="C339" s="121"/>
      <c r="D339" s="122"/>
      <c r="E339" s="131" t="s">
        <v>156</v>
      </c>
      <c r="F339" s="131"/>
      <c r="G339" s="121"/>
      <c r="H339" s="122"/>
    </row>
    <row r="340" spans="1:8" ht="12.75" customHeight="1">
      <c r="A340" s="120" t="s">
        <v>148</v>
      </c>
      <c r="B340" s="120"/>
      <c r="C340" s="121"/>
      <c r="D340" s="122"/>
      <c r="E340" s="120" t="s">
        <v>157</v>
      </c>
      <c r="F340" s="120"/>
      <c r="G340" s="121"/>
      <c r="H340" s="122"/>
    </row>
    <row r="341" spans="1:8" ht="12.75" customHeight="1">
      <c r="A341" s="120" t="s">
        <v>135</v>
      </c>
      <c r="B341" s="120"/>
      <c r="C341" s="121"/>
      <c r="D341" s="122"/>
      <c r="E341" s="120" t="s">
        <v>158</v>
      </c>
      <c r="F341" s="120"/>
      <c r="G341" s="121"/>
      <c r="H341" s="122"/>
    </row>
    <row r="342" spans="1:8" ht="12.75" customHeight="1">
      <c r="A342" s="120" t="s">
        <v>159</v>
      </c>
      <c r="B342" s="120"/>
      <c r="C342" s="121"/>
      <c r="D342" s="122"/>
      <c r="E342" s="120" t="s">
        <v>160</v>
      </c>
      <c r="F342" s="120"/>
      <c r="G342" s="121"/>
      <c r="H342" s="122"/>
    </row>
    <row r="343" spans="1:8" ht="12.75" customHeight="1">
      <c r="A343" s="120" t="s">
        <v>161</v>
      </c>
      <c r="B343" s="120"/>
      <c r="C343" s="121"/>
      <c r="D343" s="122"/>
      <c r="E343" s="124" t="s">
        <v>162</v>
      </c>
      <c r="F343" s="124"/>
      <c r="G343" s="121"/>
      <c r="H343" s="122"/>
    </row>
    <row r="344" spans="1:8" ht="12.75" customHeight="1">
      <c r="A344" s="120" t="s">
        <v>163</v>
      </c>
      <c r="B344" s="120"/>
      <c r="C344" s="121"/>
      <c r="D344" s="122"/>
      <c r="E344" s="132"/>
      <c r="F344" s="132"/>
      <c r="G344" s="121"/>
      <c r="H344" s="122"/>
    </row>
    <row r="345" spans="1:8" ht="12.75" customHeight="1">
      <c r="A345" s="132"/>
      <c r="B345" s="132"/>
      <c r="C345" s="121"/>
      <c r="D345" s="122"/>
      <c r="E345" s="132"/>
      <c r="F345" s="132"/>
      <c r="G345" s="121"/>
      <c r="H345" s="122"/>
    </row>
    <row r="346" spans="1:8" ht="12.75" customHeight="1">
      <c r="A346" s="132"/>
      <c r="B346" s="132"/>
      <c r="C346" s="133"/>
      <c r="D346" s="122"/>
      <c r="E346" s="132"/>
      <c r="F346" s="132"/>
      <c r="G346" s="121"/>
      <c r="H346" s="122"/>
    </row>
    <row r="347" spans="1:8" ht="12.75" customHeight="1">
      <c r="A347" s="125" t="s">
        <v>130</v>
      </c>
      <c r="B347" s="125"/>
      <c r="C347" s="126">
        <f>SUM(Feuille1!C338:C346)</f>
        <v>0</v>
      </c>
      <c r="D347" s="127">
        <f>SUM(Feuille1!D338:D346)</f>
        <v>0</v>
      </c>
      <c r="E347" s="125" t="s">
        <v>130</v>
      </c>
      <c r="F347" s="125"/>
      <c r="G347" s="126">
        <f>SUM(Feuille1!G338:G346)</f>
        <v>0</v>
      </c>
      <c r="H347" s="127">
        <f>SUM(Feuille1!H338:H346)</f>
        <v>0</v>
      </c>
    </row>
    <row r="348" spans="1:8" ht="12.75" customHeight="1">
      <c r="A348" s="119" t="s">
        <v>164</v>
      </c>
      <c r="B348" s="119"/>
      <c r="C348" s="119"/>
      <c r="D348" s="119"/>
      <c r="E348" s="119" t="s">
        <v>165</v>
      </c>
      <c r="F348" s="119"/>
      <c r="G348" s="119"/>
      <c r="H348" s="119"/>
    </row>
    <row r="349" spans="1:8" ht="12.75" customHeight="1">
      <c r="A349" s="120" t="s">
        <v>164</v>
      </c>
      <c r="B349" s="120"/>
      <c r="C349" s="121"/>
      <c r="D349" s="122"/>
      <c r="E349" s="120" t="s">
        <v>166</v>
      </c>
      <c r="F349" s="120"/>
      <c r="G349" s="121"/>
      <c r="H349" s="122"/>
    </row>
    <row r="350" spans="1:8" ht="12.75" customHeight="1">
      <c r="A350" s="125" t="s">
        <v>130</v>
      </c>
      <c r="B350" s="125"/>
      <c r="C350" s="126">
        <f>SUM(Feuille1!C349)</f>
        <v>0</v>
      </c>
      <c r="D350" s="127">
        <f>SUM(Feuille1!D349)</f>
        <v>0</v>
      </c>
      <c r="E350" s="120" t="s">
        <v>167</v>
      </c>
      <c r="F350" s="120"/>
      <c r="G350" s="121"/>
      <c r="H350" s="122"/>
    </row>
    <row r="351" spans="1:8" ht="12.75" customHeight="1">
      <c r="A351" s="119" t="s">
        <v>168</v>
      </c>
      <c r="B351" s="119"/>
      <c r="C351" s="119"/>
      <c r="D351" s="119"/>
      <c r="E351" s="120" t="s">
        <v>169</v>
      </c>
      <c r="F351" s="120"/>
      <c r="G351" s="121"/>
      <c r="H351" s="122"/>
    </row>
    <row r="352" spans="1:8" ht="12.75" customHeight="1">
      <c r="A352" s="120" t="s">
        <v>170</v>
      </c>
      <c r="B352" s="120"/>
      <c r="C352" s="134"/>
      <c r="D352" s="135"/>
      <c r="E352" s="120" t="s">
        <v>171</v>
      </c>
      <c r="F352" s="120"/>
      <c r="G352" s="121"/>
      <c r="H352" s="122"/>
    </row>
    <row r="353" spans="1:8" ht="12.75" customHeight="1">
      <c r="A353" s="120"/>
      <c r="B353" s="120"/>
      <c r="C353" s="134"/>
      <c r="D353" s="135"/>
      <c r="E353" s="130"/>
      <c r="F353" s="130"/>
      <c r="G353" s="121"/>
      <c r="H353" s="122"/>
    </row>
    <row r="354" spans="1:8" ht="12.75" customHeight="1">
      <c r="A354" s="125" t="s">
        <v>130</v>
      </c>
      <c r="B354" s="125">
        <f>SUM(B352)</f>
        <v>0</v>
      </c>
      <c r="C354" s="126">
        <f>SUM(C352)</f>
        <v>0</v>
      </c>
      <c r="D354" s="127">
        <f>SUM(Feuille1!D352)</f>
        <v>0</v>
      </c>
      <c r="E354" s="125" t="s">
        <v>130</v>
      </c>
      <c r="F354" s="125"/>
      <c r="G354" s="126">
        <f>SUM(Feuille1!G349:G353)</f>
        <v>0</v>
      </c>
      <c r="H354" s="127">
        <f>SUM(Feuille1!H349:H353)</f>
        <v>0</v>
      </c>
    </row>
    <row r="355" spans="1:8" ht="12.75" customHeight="1">
      <c r="A355" s="119" t="s">
        <v>172</v>
      </c>
      <c r="B355" s="119"/>
      <c r="C355" s="119"/>
      <c r="D355" s="119"/>
      <c r="E355" s="119" t="s">
        <v>173</v>
      </c>
      <c r="F355" s="119"/>
      <c r="G355" s="119"/>
      <c r="H355" s="119"/>
    </row>
    <row r="356" spans="1:8" ht="12.75" customHeight="1">
      <c r="A356" s="120" t="s">
        <v>174</v>
      </c>
      <c r="B356" s="120"/>
      <c r="C356" s="121"/>
      <c r="D356" s="122"/>
      <c r="E356" s="120" t="s">
        <v>175</v>
      </c>
      <c r="F356" s="120"/>
      <c r="G356" s="121"/>
      <c r="H356" s="122"/>
    </row>
    <row r="357" spans="1:8" ht="12.75" customHeight="1">
      <c r="A357" s="120" t="s">
        <v>176</v>
      </c>
      <c r="B357" s="120"/>
      <c r="C357" s="121"/>
      <c r="D357" s="122"/>
      <c r="E357" s="136"/>
      <c r="F357" s="136"/>
      <c r="G357" s="121"/>
      <c r="H357" s="122"/>
    </row>
    <row r="358" spans="1:8" ht="12.75" customHeight="1">
      <c r="A358" s="120" t="s">
        <v>177</v>
      </c>
      <c r="B358" s="120"/>
      <c r="C358" s="121"/>
      <c r="D358" s="122"/>
      <c r="E358" s="136"/>
      <c r="F358" s="136"/>
      <c r="G358" s="121"/>
      <c r="H358" s="122"/>
    </row>
    <row r="359" spans="1:8" ht="12.75" customHeight="1">
      <c r="A359" s="125" t="s">
        <v>130</v>
      </c>
      <c r="B359" s="125"/>
      <c r="C359" s="126">
        <f>SUM(Feuille1!C356:C358)</f>
        <v>0</v>
      </c>
      <c r="D359" s="127">
        <f>SUM(Feuille1!D356:D358)</f>
        <v>0</v>
      </c>
      <c r="E359" s="137" t="s">
        <v>130</v>
      </c>
      <c r="F359" s="137"/>
      <c r="G359" s="126">
        <f>SUM(Feuille1!G356:G358)</f>
        <v>0</v>
      </c>
      <c r="H359" s="127">
        <f>SUM(Feuille1!H356:H358)</f>
        <v>0</v>
      </c>
    </row>
    <row r="360" spans="1:8" ht="12.75" customHeight="1">
      <c r="A360" s="138"/>
      <c r="B360" s="138"/>
      <c r="C360" s="139"/>
      <c r="D360" s="140"/>
      <c r="E360" s="138"/>
      <c r="F360" s="138"/>
      <c r="G360" s="139"/>
      <c r="H360" s="140"/>
    </row>
    <row r="361" spans="1:8" ht="12.75" customHeight="1">
      <c r="A361" s="141" t="s">
        <v>178</v>
      </c>
      <c r="B361" s="141"/>
      <c r="C361" s="126">
        <f>SUM(C321+C336+C347+C350+C354+C359)</f>
        <v>0</v>
      </c>
      <c r="D361" s="127">
        <f>SUM(D321+D336+D347+D350+D354+D359)</f>
        <v>0</v>
      </c>
      <c r="E361" s="141" t="s">
        <v>179</v>
      </c>
      <c r="F361" s="141"/>
      <c r="G361" s="126">
        <f>SUM(G321+G336+G347+G354+G359)</f>
        <v>0</v>
      </c>
      <c r="H361" s="127">
        <f>SUM(H321+H336+H347+H354+H359)</f>
        <v>0</v>
      </c>
    </row>
    <row r="362" spans="1:8" ht="12.75" customHeight="1">
      <c r="A362" s="142" t="s">
        <v>180</v>
      </c>
      <c r="B362" s="142"/>
      <c r="C362" s="143">
        <f>IF(Feuille1!C361&lt;Feuille1!G361,(Feuille1!G361-Feuille1!C361),0)</f>
        <v>0</v>
      </c>
      <c r="D362" s="144" t="s">
        <v>181</v>
      </c>
      <c r="E362" s="142" t="s">
        <v>182</v>
      </c>
      <c r="F362" s="142"/>
      <c r="G362" s="143">
        <f>IF($G361&lt;$C361,($G361-$C361),0)</f>
        <v>0</v>
      </c>
      <c r="H362" s="144" t="s">
        <v>181</v>
      </c>
    </row>
    <row r="363" spans="1:8" ht="12.75" customHeight="1">
      <c r="A363" s="145" t="s">
        <v>183</v>
      </c>
      <c r="B363" s="145"/>
      <c r="C363" s="146">
        <f>SUM(C321+C336+C347+C350+C354+C359)</f>
        <v>0</v>
      </c>
      <c r="D363" s="147">
        <f>SUM(D321+D336+D347+D350+D354+D359)</f>
        <v>0</v>
      </c>
      <c r="E363" s="145" t="s">
        <v>179</v>
      </c>
      <c r="F363" s="145"/>
      <c r="G363" s="146">
        <f>SUM(G361-G362)</f>
        <v>0</v>
      </c>
      <c r="H363" s="147">
        <f>SUM(H321+H336+H347+H354+H359)</f>
        <v>0</v>
      </c>
    </row>
    <row r="364" spans="4:8" ht="26.25" customHeight="1">
      <c r="D364" s="3"/>
      <c r="E364" s="4"/>
      <c r="F364" s="5" t="s">
        <v>0</v>
      </c>
      <c r="G364" s="5"/>
      <c r="H364" s="5"/>
    </row>
    <row r="365" spans="2:8" ht="26.25" customHeight="1">
      <c r="B365" s="6" t="s">
        <v>1</v>
      </c>
      <c r="C365" s="6"/>
      <c r="D365" s="6"/>
      <c r="E365" s="6"/>
      <c r="F365" s="6"/>
      <c r="G365" s="6"/>
      <c r="H365" s="6"/>
    </row>
    <row r="366" spans="1:7" ht="9" customHeight="1">
      <c r="A366" s="23"/>
      <c r="B366" s="29"/>
      <c r="C366" s="23"/>
      <c r="D366" s="23"/>
      <c r="E366" s="23"/>
      <c r="F366" s="29"/>
      <c r="G366" s="23"/>
    </row>
    <row r="367" spans="1:8" ht="18.75" customHeight="1">
      <c r="A367" s="112" t="s">
        <v>184</v>
      </c>
      <c r="B367" s="112"/>
      <c r="C367" s="112"/>
      <c r="D367" s="112"/>
      <c r="E367" s="113"/>
      <c r="F367" s="45"/>
      <c r="G367" s="113"/>
      <c r="H367" s="45"/>
    </row>
    <row r="368" spans="1:8" ht="14.25" customHeight="1">
      <c r="A368" s="111"/>
      <c r="B368" s="28"/>
      <c r="C368" s="28"/>
      <c r="D368" s="28"/>
      <c r="E368" s="28"/>
      <c r="F368" s="28"/>
      <c r="G368" s="28"/>
      <c r="H368" s="28"/>
    </row>
    <row r="369" spans="1:8" ht="12.75" customHeight="1">
      <c r="A369" s="111"/>
      <c r="B369" s="28"/>
      <c r="C369" s="28"/>
      <c r="D369" s="28"/>
      <c r="E369" s="148" t="s">
        <v>185</v>
      </c>
      <c r="F369" s="149"/>
      <c r="G369" s="148" t="s">
        <v>186</v>
      </c>
      <c r="H369" s="28"/>
    </row>
    <row r="370" spans="1:8" ht="12.75" customHeight="1">
      <c r="A370" s="111"/>
      <c r="B370" s="28"/>
      <c r="C370" s="28"/>
      <c r="D370" s="28"/>
      <c r="E370" s="28"/>
      <c r="F370" s="28"/>
      <c r="G370" s="28"/>
      <c r="H370" s="28"/>
    </row>
    <row r="371" spans="1:8" ht="12.75" customHeight="1">
      <c r="A371" s="111" t="s">
        <v>187</v>
      </c>
      <c r="B371" s="28"/>
      <c r="C371" s="28"/>
      <c r="E371" s="150">
        <f>D361</f>
        <v>0</v>
      </c>
      <c r="F371" s="151"/>
      <c r="G371" s="150">
        <f>H361</f>
        <v>0</v>
      </c>
      <c r="H371" s="28"/>
    </row>
    <row r="372" spans="1:8" ht="14.25" customHeight="1">
      <c r="A372" s="111"/>
      <c r="B372" s="28"/>
      <c r="C372" s="28"/>
      <c r="E372" s="152"/>
      <c r="F372" s="151"/>
      <c r="G372" s="152"/>
      <c r="H372" s="28"/>
    </row>
    <row r="373" spans="1:8" ht="12.75" customHeight="1">
      <c r="A373" s="111" t="s">
        <v>188</v>
      </c>
      <c r="B373" s="28"/>
      <c r="C373" s="28"/>
      <c r="E373" s="150">
        <f>C361</f>
        <v>0</v>
      </c>
      <c r="F373" s="151"/>
      <c r="G373" s="150">
        <f>G361</f>
        <v>0</v>
      </c>
      <c r="H373" s="28"/>
    </row>
    <row r="374" spans="1:8" ht="12.75" customHeight="1">
      <c r="A374" s="111"/>
      <c r="B374" s="28"/>
      <c r="C374" s="28"/>
      <c r="E374" s="152"/>
      <c r="F374" s="151"/>
      <c r="G374" s="152"/>
      <c r="H374" s="28"/>
    </row>
    <row r="375" spans="1:8" ht="12.75" customHeight="1">
      <c r="A375" s="111" t="s">
        <v>189</v>
      </c>
      <c r="B375" s="28"/>
      <c r="C375" s="28"/>
      <c r="E375" s="150">
        <f>E371-E373</f>
        <v>0</v>
      </c>
      <c r="F375" s="151"/>
      <c r="G375" s="150">
        <f>G373-G371</f>
        <v>0</v>
      </c>
      <c r="H375" s="28"/>
    </row>
    <row r="376" spans="1:8" ht="12.75" customHeight="1">
      <c r="A376" s="111"/>
      <c r="B376" s="28"/>
      <c r="C376" s="28"/>
      <c r="D376" s="28"/>
      <c r="E376" s="28"/>
      <c r="F376" s="28"/>
      <c r="G376" s="28"/>
      <c r="H376" s="28"/>
    </row>
    <row r="377" spans="1:8" ht="12.75" customHeight="1">
      <c r="A377" s="111" t="s">
        <v>190</v>
      </c>
      <c r="B377" s="28"/>
      <c r="C377" s="153">
        <f>IF(G361&lt;C361,E362,A362)</f>
        <v>0</v>
      </c>
      <c r="D377" s="153"/>
      <c r="E377" s="154" t="s">
        <v>191</v>
      </c>
      <c r="F377" s="150">
        <f>G361-C361</f>
        <v>0</v>
      </c>
      <c r="G377" s="28"/>
      <c r="H377" s="28"/>
    </row>
    <row r="378" spans="1:8" ht="12.75" customHeight="1">
      <c r="A378" s="111"/>
      <c r="B378" s="28"/>
      <c r="C378" s="28"/>
      <c r="D378" s="28"/>
      <c r="E378" s="28"/>
      <c r="F378" s="28"/>
      <c r="G378" s="28"/>
      <c r="H378" s="28"/>
    </row>
    <row r="379" spans="1:8" ht="12.75" customHeight="1">
      <c r="A379" s="155" t="s">
        <v>192</v>
      </c>
      <c r="B379" s="28"/>
      <c r="C379" s="28"/>
      <c r="D379" s="28"/>
      <c r="E379" s="28"/>
      <c r="F379" s="28"/>
      <c r="G379" s="28"/>
      <c r="H379" s="28"/>
    </row>
    <row r="380" spans="1:8" ht="12.75" customHeight="1">
      <c r="A380" s="111"/>
      <c r="B380" s="28"/>
      <c r="C380" s="28"/>
      <c r="D380" s="28"/>
      <c r="E380" s="28"/>
      <c r="F380" s="28"/>
      <c r="G380" s="28"/>
      <c r="H380" s="28"/>
    </row>
    <row r="381" spans="1:8" ht="12.75" customHeight="1">
      <c r="A381" s="156"/>
      <c r="B381" s="156"/>
      <c r="C381" s="156"/>
      <c r="D381" s="156"/>
      <c r="E381" s="156"/>
      <c r="F381" s="156"/>
      <c r="G381" s="156"/>
      <c r="H381" s="156"/>
    </row>
    <row r="382" spans="1:8" ht="12.75" customHeight="1">
      <c r="A382" s="156"/>
      <c r="B382" s="156"/>
      <c r="C382" s="156"/>
      <c r="D382" s="156"/>
      <c r="E382" s="156"/>
      <c r="F382" s="156"/>
      <c r="G382" s="156"/>
      <c r="H382" s="156"/>
    </row>
    <row r="383" spans="1:8" ht="12.75" customHeight="1">
      <c r="A383" s="156"/>
      <c r="B383" s="156"/>
      <c r="C383" s="156"/>
      <c r="D383" s="156"/>
      <c r="E383" s="156"/>
      <c r="F383" s="156"/>
      <c r="G383" s="156"/>
      <c r="H383" s="156"/>
    </row>
    <row r="384" spans="1:8" ht="12.75" customHeight="1">
      <c r="A384" s="156"/>
      <c r="B384" s="156"/>
      <c r="C384" s="156"/>
      <c r="D384" s="156"/>
      <c r="E384" s="156"/>
      <c r="F384" s="156"/>
      <c r="G384" s="156"/>
      <c r="H384" s="156"/>
    </row>
    <row r="385" spans="1:8" ht="12.75" customHeight="1">
      <c r="A385" s="73"/>
      <c r="B385" s="73"/>
      <c r="C385" s="73"/>
      <c r="D385" s="73"/>
      <c r="E385" s="73"/>
      <c r="F385" s="73"/>
      <c r="G385" s="73"/>
      <c r="H385" s="73"/>
    </row>
    <row r="386" spans="1:8" ht="12.75" customHeight="1">
      <c r="A386" s="155" t="s">
        <v>193</v>
      </c>
      <c r="B386" s="73"/>
      <c r="C386" s="73"/>
      <c r="D386" s="73"/>
      <c r="E386" s="73"/>
      <c r="F386" s="73"/>
      <c r="G386" s="73"/>
      <c r="H386" s="73"/>
    </row>
    <row r="387" spans="1:8" ht="12.75" customHeight="1">
      <c r="A387" s="73"/>
      <c r="B387" s="73"/>
      <c r="C387" s="73"/>
      <c r="D387" s="73"/>
      <c r="E387" s="73"/>
      <c r="F387" s="73"/>
      <c r="G387" s="73"/>
      <c r="H387" s="73"/>
    </row>
    <row r="388" spans="1:8" ht="12.75" customHeight="1">
      <c r="A388" s="156"/>
      <c r="B388" s="156"/>
      <c r="C388" s="156"/>
      <c r="D388" s="156"/>
      <c r="E388" s="156"/>
      <c r="F388" s="156"/>
      <c r="G388" s="156"/>
      <c r="H388" s="156"/>
    </row>
    <row r="389" spans="1:8" ht="12.75" customHeight="1">
      <c r="A389" s="156"/>
      <c r="B389" s="156"/>
      <c r="C389" s="156"/>
      <c r="D389" s="156"/>
      <c r="E389" s="156"/>
      <c r="F389" s="156"/>
      <c r="G389" s="156"/>
      <c r="H389" s="156"/>
    </row>
    <row r="390" spans="1:8" ht="12.75" customHeight="1">
      <c r="A390" s="156"/>
      <c r="B390" s="156"/>
      <c r="C390" s="156"/>
      <c r="D390" s="156"/>
      <c r="E390" s="156"/>
      <c r="F390" s="156"/>
      <c r="G390" s="156"/>
      <c r="H390" s="156"/>
    </row>
    <row r="391" spans="1:8" ht="12.75" customHeight="1">
      <c r="A391" s="156"/>
      <c r="B391" s="156"/>
      <c r="C391" s="156"/>
      <c r="D391" s="156"/>
      <c r="E391" s="156"/>
      <c r="F391" s="156"/>
      <c r="G391" s="156"/>
      <c r="H391" s="156"/>
    </row>
    <row r="392" spans="1:8" ht="12.75" customHeight="1">
      <c r="A392" s="111"/>
      <c r="B392" s="28"/>
      <c r="C392" s="28"/>
      <c r="D392" s="28"/>
      <c r="E392" s="28"/>
      <c r="F392" s="28"/>
      <c r="G392" s="28"/>
      <c r="H392" s="28"/>
    </row>
    <row r="393" spans="1:8" ht="21.75" customHeight="1">
      <c r="A393" s="8" t="s">
        <v>194</v>
      </c>
      <c r="B393" s="8"/>
      <c r="C393" s="8"/>
      <c r="D393" s="8"/>
      <c r="E393" s="8"/>
      <c r="F393" s="8"/>
      <c r="G393" s="8"/>
      <c r="H393" s="8"/>
    </row>
    <row r="394" spans="1:8" ht="12.75" customHeight="1">
      <c r="A394" s="85" t="s">
        <v>195</v>
      </c>
      <c r="B394" s="85"/>
      <c r="C394" s="85"/>
      <c r="D394" s="85"/>
      <c r="E394" s="85"/>
      <c r="F394" s="85"/>
      <c r="G394" s="85"/>
      <c r="H394" s="85"/>
    </row>
    <row r="395" spans="1:8" ht="12.75" customHeight="1">
      <c r="A395" s="111"/>
      <c r="B395" s="28"/>
      <c r="C395" s="28"/>
      <c r="D395" s="28"/>
      <c r="E395" s="28"/>
      <c r="F395" s="28"/>
      <c r="G395" s="28"/>
      <c r="H395" s="28"/>
    </row>
    <row r="396" spans="1:8" ht="18.75" customHeight="1">
      <c r="A396" s="9" t="s">
        <v>196</v>
      </c>
      <c r="B396" s="9"/>
      <c r="C396" s="9"/>
      <c r="D396" s="9"/>
      <c r="E396" s="9"/>
      <c r="F396" s="9"/>
      <c r="G396" s="9"/>
      <c r="H396" s="9"/>
    </row>
    <row r="397" s="1" customFormat="1" ht="12.75" customHeight="1"/>
    <row r="398" spans="1:8" ht="12.75" customHeight="1">
      <c r="A398" s="33" t="s">
        <v>34</v>
      </c>
      <c r="B398" s="33"/>
      <c r="C398" s="33"/>
      <c r="D398" s="33" t="s">
        <v>115</v>
      </c>
      <c r="E398" s="33"/>
      <c r="F398" s="33" t="s">
        <v>116</v>
      </c>
      <c r="G398" s="33"/>
      <c r="H398" s="33"/>
    </row>
    <row r="399" spans="1:8" ht="12.75" customHeight="1">
      <c r="A399" s="31"/>
      <c r="B399" s="31"/>
      <c r="C399" s="31"/>
      <c r="D399" s="36"/>
      <c r="E399" s="36"/>
      <c r="F399" s="31"/>
      <c r="G399" s="31"/>
      <c r="H399" s="31"/>
    </row>
    <row r="400" spans="1:8" ht="12.75" customHeight="1">
      <c r="A400" s="31"/>
      <c r="B400" s="31"/>
      <c r="C400" s="31"/>
      <c r="D400" s="36"/>
      <c r="E400" s="36"/>
      <c r="F400" s="31"/>
      <c r="G400" s="31"/>
      <c r="H400" s="31"/>
    </row>
    <row r="401" spans="1:8" ht="12.75" customHeight="1">
      <c r="A401" s="31"/>
      <c r="B401" s="31"/>
      <c r="C401" s="31"/>
      <c r="D401" s="36"/>
      <c r="E401" s="36"/>
      <c r="F401" s="31"/>
      <c r="G401" s="31"/>
      <c r="H401" s="31"/>
    </row>
    <row r="402" spans="1:8" ht="12.75" customHeight="1">
      <c r="A402" s="31"/>
      <c r="B402" s="31"/>
      <c r="C402" s="31"/>
      <c r="D402" s="36"/>
      <c r="E402" s="36"/>
      <c r="F402" s="31"/>
      <c r="G402" s="31"/>
      <c r="H402" s="31"/>
    </row>
    <row r="403" spans="1:8" ht="12.75" customHeight="1">
      <c r="A403" s="31"/>
      <c r="B403" s="31"/>
      <c r="C403" s="31"/>
      <c r="D403" s="36"/>
      <c r="E403" s="36"/>
      <c r="F403" s="31"/>
      <c r="G403" s="31"/>
      <c r="H403" s="31"/>
    </row>
    <row r="404" spans="1:8" ht="12.75" customHeight="1">
      <c r="A404" s="31"/>
      <c r="B404" s="31"/>
      <c r="C404" s="31"/>
      <c r="D404" s="36"/>
      <c r="E404" s="36"/>
      <c r="F404" s="31"/>
      <c r="G404" s="31"/>
      <c r="H404" s="31"/>
    </row>
    <row r="405" spans="1:8" ht="12.75" customHeight="1">
      <c r="A405" s="111"/>
      <c r="B405" s="28"/>
      <c r="C405" s="28"/>
      <c r="D405" s="28"/>
      <c r="E405" s="28"/>
      <c r="F405" s="28"/>
      <c r="G405" s="28"/>
      <c r="H405" s="28"/>
    </row>
    <row r="406" spans="1:8" ht="18.75" customHeight="1">
      <c r="A406" s="9" t="s">
        <v>197</v>
      </c>
      <c r="B406" s="9"/>
      <c r="C406" s="9"/>
      <c r="D406" s="9"/>
      <c r="E406" s="9"/>
      <c r="F406" s="9"/>
      <c r="G406" s="9"/>
      <c r="H406" s="9"/>
    </row>
    <row r="407" s="1" customFormat="1" ht="12.75" customHeight="1"/>
    <row r="408" spans="1:8" ht="12.75" customHeight="1">
      <c r="A408" s="33" t="s">
        <v>34</v>
      </c>
      <c r="B408" s="33"/>
      <c r="C408" s="33"/>
      <c r="D408" s="33" t="s">
        <v>115</v>
      </c>
      <c r="E408" s="33"/>
      <c r="F408" s="33" t="s">
        <v>116</v>
      </c>
      <c r="G408" s="33"/>
      <c r="H408" s="33"/>
    </row>
    <row r="409" spans="1:8" ht="12.75" customHeight="1">
      <c r="A409" s="31"/>
      <c r="B409" s="31"/>
      <c r="C409" s="31"/>
      <c r="D409" s="36"/>
      <c r="E409" s="36"/>
      <c r="F409" s="31"/>
      <c r="G409" s="31"/>
      <c r="H409" s="31"/>
    </row>
    <row r="410" spans="1:8" ht="12.75" customHeight="1">
      <c r="A410" s="31"/>
      <c r="B410" s="31"/>
      <c r="C410" s="31"/>
      <c r="D410" s="36"/>
      <c r="E410" s="36"/>
      <c r="F410" s="31"/>
      <c r="G410" s="31"/>
      <c r="H410" s="31"/>
    </row>
    <row r="411" spans="1:8" ht="12.75" customHeight="1">
      <c r="A411" s="31"/>
      <c r="B411" s="31"/>
      <c r="C411" s="31"/>
      <c r="D411" s="36"/>
      <c r="E411" s="36"/>
      <c r="F411" s="31"/>
      <c r="G411" s="31"/>
      <c r="H411" s="31"/>
    </row>
    <row r="412" spans="1:8" ht="15.75" customHeight="1">
      <c r="A412" s="31"/>
      <c r="B412" s="31"/>
      <c r="C412" s="31"/>
      <c r="D412" s="36"/>
      <c r="E412" s="36"/>
      <c r="F412" s="31"/>
      <c r="G412" s="31"/>
      <c r="H412" s="31"/>
    </row>
    <row r="413" spans="1:8" ht="12.75" customHeight="1">
      <c r="A413" s="31"/>
      <c r="B413" s="31"/>
      <c r="C413" s="31"/>
      <c r="D413" s="36"/>
      <c r="E413" s="36"/>
      <c r="F413" s="31"/>
      <c r="G413" s="31"/>
      <c r="H413" s="31"/>
    </row>
    <row r="414" spans="1:8" ht="12.75" customHeight="1">
      <c r="A414" s="31"/>
      <c r="B414" s="31"/>
      <c r="C414" s="31"/>
      <c r="D414" s="36"/>
      <c r="E414" s="36"/>
      <c r="F414" s="31"/>
      <c r="G414" s="31"/>
      <c r="H414" s="31"/>
    </row>
    <row r="415" spans="1:8" ht="12.75" customHeight="1">
      <c r="A415" s="111"/>
      <c r="B415" s="28"/>
      <c r="C415" s="28"/>
      <c r="D415" s="28"/>
      <c r="E415" s="28"/>
      <c r="F415" s="28"/>
      <c r="G415" s="28"/>
      <c r="H415" s="28"/>
    </row>
    <row r="416" spans="1:8" s="46" customFormat="1" ht="15" customHeight="1">
      <c r="A416" s="42"/>
      <c r="B416" s="42"/>
      <c r="C416" s="42"/>
      <c r="D416" s="42"/>
      <c r="E416" s="42"/>
      <c r="F416" s="42"/>
      <c r="G416" s="42"/>
      <c r="H416" s="42"/>
    </row>
    <row r="417" spans="1:8" ht="12.75" customHeight="1">
      <c r="A417" s="27"/>
      <c r="B417" s="28" t="s">
        <v>27</v>
      </c>
      <c r="C417" s="28"/>
      <c r="D417" s="28"/>
      <c r="E417" s="28"/>
      <c r="F417" s="28"/>
      <c r="G417" s="28"/>
      <c r="H417" s="28"/>
    </row>
    <row r="418" spans="4:8" ht="28.5" customHeight="1">
      <c r="D418" s="3"/>
      <c r="E418" s="4"/>
      <c r="F418" s="5" t="s">
        <v>0</v>
      </c>
      <c r="G418" s="5"/>
      <c r="H418" s="5"/>
    </row>
    <row r="419" spans="2:8" ht="28.5" customHeight="1">
      <c r="B419" s="6" t="s">
        <v>1</v>
      </c>
      <c r="C419" s="6"/>
      <c r="D419" s="6"/>
      <c r="E419" s="6"/>
      <c r="F419" s="6"/>
      <c r="G419" s="6"/>
      <c r="H419" s="6"/>
    </row>
    <row r="420" spans="1:7" ht="9" customHeight="1">
      <c r="A420" s="23"/>
      <c r="B420" s="29"/>
      <c r="C420" s="23"/>
      <c r="D420" s="23"/>
      <c r="E420" s="23"/>
      <c r="F420" s="29"/>
      <c r="G420" s="23"/>
    </row>
    <row r="421" spans="1:8" ht="21.75" customHeight="1">
      <c r="A421" s="8" t="s">
        <v>198</v>
      </c>
      <c r="B421" s="8"/>
      <c r="C421" s="8"/>
      <c r="D421" s="8"/>
      <c r="E421" s="8"/>
      <c r="F421" s="8"/>
      <c r="G421" s="8"/>
      <c r="H421" s="8"/>
    </row>
    <row r="422" spans="1:7" ht="7.5" customHeight="1">
      <c r="A422" s="23"/>
      <c r="B422" s="29"/>
      <c r="C422" s="23"/>
      <c r="D422" s="23"/>
      <c r="E422" s="23"/>
      <c r="F422" s="29"/>
      <c r="G422" s="23"/>
    </row>
    <row r="423" spans="1:8" ht="40.5" customHeight="1">
      <c r="A423" s="157" t="s">
        <v>199</v>
      </c>
      <c r="B423" s="157"/>
      <c r="C423" s="157"/>
      <c r="D423" s="157"/>
      <c r="E423" s="157"/>
      <c r="F423" s="157"/>
      <c r="G423" s="157"/>
      <c r="H423" s="157"/>
    </row>
    <row r="424" spans="1:7" ht="8.25" customHeight="1">
      <c r="A424" s="23"/>
      <c r="B424" s="29"/>
      <c r="C424" s="23"/>
      <c r="D424" s="23"/>
      <c r="E424" s="23"/>
      <c r="F424" s="29"/>
      <c r="G424" s="23"/>
    </row>
    <row r="425" spans="1:8" ht="19.5" customHeight="1">
      <c r="A425" s="9" t="s">
        <v>200</v>
      </c>
      <c r="B425" s="9"/>
      <c r="C425" s="9"/>
      <c r="D425" s="9"/>
      <c r="E425" s="9"/>
      <c r="F425" s="9"/>
      <c r="G425" s="9"/>
      <c r="H425" s="9"/>
    </row>
    <row r="426" spans="1:8" ht="26.25" customHeight="1">
      <c r="A426" s="32" t="s">
        <v>201</v>
      </c>
      <c r="B426" s="32"/>
      <c r="C426" s="32"/>
      <c r="D426" s="32"/>
      <c r="E426" s="32"/>
      <c r="F426" s="32"/>
      <c r="G426" s="32"/>
      <c r="H426" s="32"/>
    </row>
    <row r="427" spans="1:7" ht="7.5" customHeight="1">
      <c r="A427" s="23"/>
      <c r="B427" s="29"/>
      <c r="C427" s="23"/>
      <c r="D427" s="23"/>
      <c r="E427" s="23"/>
      <c r="F427" s="29"/>
      <c r="G427" s="23"/>
    </row>
    <row r="428" spans="1:8" ht="17.25" customHeight="1">
      <c r="A428" s="34" t="s">
        <v>202</v>
      </c>
      <c r="B428" s="33" t="s">
        <v>203</v>
      </c>
      <c r="C428" s="33"/>
      <c r="D428" s="33"/>
      <c r="E428" s="33"/>
      <c r="F428" s="33"/>
      <c r="G428" s="33" t="s">
        <v>204</v>
      </c>
      <c r="H428" s="33"/>
    </row>
    <row r="429" spans="1:8" ht="45" customHeight="1">
      <c r="A429" s="158" t="s">
        <v>205</v>
      </c>
      <c r="B429" s="158">
        <f>E84</f>
        <v>0</v>
      </c>
      <c r="C429" s="158"/>
      <c r="D429" s="158"/>
      <c r="E429" s="158"/>
      <c r="F429" s="158"/>
      <c r="G429" s="159"/>
      <c r="H429" s="159"/>
    </row>
    <row r="430" spans="1:8" ht="45" customHeight="1">
      <c r="A430" s="158" t="s">
        <v>206</v>
      </c>
      <c r="B430" s="158">
        <f>E90</f>
        <v>0</v>
      </c>
      <c r="C430" s="158"/>
      <c r="D430" s="158"/>
      <c r="E430" s="158"/>
      <c r="F430" s="158"/>
      <c r="G430" s="159"/>
      <c r="H430" s="159"/>
    </row>
    <row r="431" spans="1:8" ht="45" customHeight="1">
      <c r="A431" s="158" t="s">
        <v>207</v>
      </c>
      <c r="B431" s="158">
        <f>E96</f>
        <v>0</v>
      </c>
      <c r="C431" s="158"/>
      <c r="D431" s="158"/>
      <c r="E431" s="158"/>
      <c r="F431" s="158"/>
      <c r="G431" s="159"/>
      <c r="H431" s="159"/>
    </row>
    <row r="432" spans="1:8" ht="45" customHeight="1">
      <c r="A432" s="158" t="s">
        <v>208</v>
      </c>
      <c r="B432" s="158">
        <f>E102</f>
        <v>0</v>
      </c>
      <c r="C432" s="158"/>
      <c r="D432" s="158"/>
      <c r="E432" s="158"/>
      <c r="F432" s="158"/>
      <c r="G432" s="159"/>
      <c r="H432" s="159"/>
    </row>
    <row r="433" spans="1:8" s="46" customFormat="1" ht="10.5" customHeight="1">
      <c r="A433" s="160"/>
      <c r="B433" s="161"/>
      <c r="F433" s="162"/>
      <c r="G433" s="162"/>
      <c r="H433" s="163"/>
    </row>
    <row r="434" spans="1:8" s="165" customFormat="1" ht="15.75" customHeight="1">
      <c r="A434" s="18" t="s">
        <v>209</v>
      </c>
      <c r="B434" s="11"/>
      <c r="C434" s="18"/>
      <c r="D434" s="18"/>
      <c r="E434" s="18"/>
      <c r="F434" s="164">
        <f>SUM(G429:G432)</f>
        <v>0</v>
      </c>
      <c r="G434" s="164"/>
      <c r="H434" s="15" t="s">
        <v>210</v>
      </c>
    </row>
    <row r="435" spans="1:7" ht="8.25" customHeight="1">
      <c r="A435" s="23"/>
      <c r="B435" s="29"/>
      <c r="C435" s="23"/>
      <c r="D435" s="23"/>
      <c r="E435" s="23"/>
      <c r="F435" s="29"/>
      <c r="G435" s="23"/>
    </row>
    <row r="436" spans="1:7" ht="8.25" customHeight="1">
      <c r="A436" s="23"/>
      <c r="B436" s="29"/>
      <c r="C436" s="23"/>
      <c r="D436" s="23"/>
      <c r="E436" s="23"/>
      <c r="F436" s="29"/>
      <c r="G436" s="23"/>
    </row>
    <row r="437" spans="1:8" ht="18.75" customHeight="1">
      <c r="A437" s="9" t="s">
        <v>211</v>
      </c>
      <c r="B437" s="9"/>
      <c r="C437" s="9"/>
      <c r="D437" s="9"/>
      <c r="E437" s="9"/>
      <c r="F437" s="9"/>
      <c r="G437" s="9"/>
      <c r="H437" s="9"/>
    </row>
    <row r="438" spans="1:8" ht="26.25" customHeight="1">
      <c r="A438" s="166" t="s">
        <v>212</v>
      </c>
      <c r="B438" s="166"/>
      <c r="C438" s="166"/>
      <c r="D438" s="166"/>
      <c r="E438" s="166"/>
      <c r="F438" s="166"/>
      <c r="G438" s="166"/>
      <c r="H438" s="166"/>
    </row>
    <row r="439" spans="1:7" ht="9.75" customHeight="1">
      <c r="A439" s="167"/>
      <c r="B439" s="29"/>
      <c r="C439" s="23"/>
      <c r="D439" s="23"/>
      <c r="E439" s="23"/>
      <c r="F439" s="29"/>
      <c r="G439" s="23"/>
    </row>
    <row r="440" spans="1:7" ht="17.25" customHeight="1">
      <c r="A440" s="168" t="s">
        <v>213</v>
      </c>
      <c r="B440" s="168"/>
      <c r="C440" s="168"/>
      <c r="D440" s="168"/>
      <c r="E440" s="168"/>
      <c r="F440" s="168"/>
      <c r="G440" s="168"/>
    </row>
    <row r="441" spans="1:8" ht="20.25" customHeight="1">
      <c r="A441" s="169"/>
      <c r="B441" s="169"/>
      <c r="C441" s="169"/>
      <c r="D441" s="169"/>
      <c r="E441" s="169"/>
      <c r="F441" s="169"/>
      <c r="G441" s="169"/>
      <c r="H441" s="169"/>
    </row>
    <row r="442" spans="1:8" ht="20.25" customHeight="1">
      <c r="A442" s="169"/>
      <c r="B442" s="169"/>
      <c r="C442" s="169"/>
      <c r="D442" s="169"/>
      <c r="E442" s="169"/>
      <c r="F442" s="169"/>
      <c r="G442" s="169"/>
      <c r="H442" s="169"/>
    </row>
    <row r="443" spans="1:8" ht="20.25" customHeight="1">
      <c r="A443" s="169"/>
      <c r="B443" s="169"/>
      <c r="C443" s="169"/>
      <c r="D443" s="169"/>
      <c r="E443" s="169"/>
      <c r="F443" s="169"/>
      <c r="G443" s="169"/>
      <c r="H443" s="169"/>
    </row>
    <row r="444" spans="1:8" ht="20.25" customHeight="1">
      <c r="A444" s="169"/>
      <c r="B444" s="169"/>
      <c r="C444" s="169"/>
      <c r="D444" s="169"/>
      <c r="E444" s="169"/>
      <c r="F444" s="169"/>
      <c r="G444" s="169"/>
      <c r="H444" s="169"/>
    </row>
    <row r="445" spans="1:8" ht="20.25" customHeight="1">
      <c r="A445" s="169"/>
      <c r="B445" s="169"/>
      <c r="C445" s="169"/>
      <c r="D445" s="169"/>
      <c r="E445" s="169"/>
      <c r="F445" s="169"/>
      <c r="G445" s="169"/>
      <c r="H445" s="169"/>
    </row>
    <row r="446" spans="1:8" ht="20.25" customHeight="1">
      <c r="A446" s="169"/>
      <c r="B446" s="169"/>
      <c r="C446" s="169"/>
      <c r="D446" s="169"/>
      <c r="E446" s="169"/>
      <c r="F446" s="169"/>
      <c r="G446" s="169"/>
      <c r="H446" s="169"/>
    </row>
    <row r="447" spans="1:8" ht="20.25" customHeight="1">
      <c r="A447" s="169"/>
      <c r="B447" s="169"/>
      <c r="C447" s="169"/>
      <c r="D447" s="169"/>
      <c r="E447" s="169"/>
      <c r="F447" s="169"/>
      <c r="G447" s="169"/>
      <c r="H447" s="169"/>
    </row>
    <row r="448" spans="1:8" ht="20.25" customHeight="1">
      <c r="A448" s="169"/>
      <c r="B448" s="169"/>
      <c r="C448" s="169"/>
      <c r="D448" s="169"/>
      <c r="E448" s="169"/>
      <c r="F448" s="169"/>
      <c r="G448" s="169"/>
      <c r="H448" s="169"/>
    </row>
    <row r="449" spans="1:8" ht="20.25" customHeight="1">
      <c r="A449" s="169"/>
      <c r="B449" s="169"/>
      <c r="C449" s="169"/>
      <c r="D449" s="169"/>
      <c r="E449" s="169"/>
      <c r="F449" s="169"/>
      <c r="G449" s="169"/>
      <c r="H449" s="169"/>
    </row>
    <row r="450" spans="1:8" ht="20.25" customHeight="1">
      <c r="A450" s="169"/>
      <c r="B450" s="169"/>
      <c r="C450" s="169"/>
      <c r="D450" s="169"/>
      <c r="E450" s="169"/>
      <c r="F450" s="169"/>
      <c r="G450" s="169"/>
      <c r="H450" s="169"/>
    </row>
    <row r="452" spans="1:8" ht="15.75" customHeight="1">
      <c r="A452" s="18" t="s">
        <v>214</v>
      </c>
      <c r="F452" s="170"/>
      <c r="G452" s="170"/>
      <c r="H452" s="81" t="s">
        <v>210</v>
      </c>
    </row>
    <row r="453" spans="1:8" s="46" customFormat="1" ht="12.75" customHeight="1">
      <c r="A453" s="165"/>
      <c r="B453" s="161"/>
      <c r="F453" s="171"/>
      <c r="G453" s="171"/>
      <c r="H453" s="163"/>
    </row>
    <row r="454" spans="1:8" s="46" customFormat="1" ht="12" customHeight="1">
      <c r="A454" s="42"/>
      <c r="B454" s="42"/>
      <c r="C454" s="42"/>
      <c r="D454" s="42"/>
      <c r="E454" s="42"/>
      <c r="F454" s="42"/>
      <c r="G454" s="42"/>
      <c r="H454" s="42"/>
    </row>
    <row r="455" spans="1:8" ht="12.75" customHeight="1">
      <c r="A455" s="27"/>
      <c r="B455" s="28" t="s">
        <v>27</v>
      </c>
      <c r="C455" s="28"/>
      <c r="D455" s="28"/>
      <c r="E455" s="28"/>
      <c r="F455" s="28"/>
      <c r="G455" s="28"/>
      <c r="H455" s="28"/>
    </row>
    <row r="456" spans="1:8" s="46" customFormat="1" ht="29.25" customHeight="1">
      <c r="A456" s="1"/>
      <c r="B456" s="2"/>
      <c r="C456" s="1"/>
      <c r="D456" s="3"/>
      <c r="E456" s="4"/>
      <c r="F456" s="5" t="s">
        <v>0</v>
      </c>
      <c r="G456" s="5"/>
      <c r="H456" s="5"/>
    </row>
    <row r="457" spans="1:8" s="46" customFormat="1" ht="29.25" customHeight="1">
      <c r="A457" s="1"/>
      <c r="B457" s="6" t="s">
        <v>1</v>
      </c>
      <c r="C457" s="6"/>
      <c r="D457" s="6"/>
      <c r="E457" s="6"/>
      <c r="F457" s="6"/>
      <c r="G457" s="6"/>
      <c r="H457" s="6"/>
    </row>
    <row r="458" spans="1:8" s="46" customFormat="1" ht="9" customHeight="1">
      <c r="A458" s="1"/>
      <c r="B458" s="6"/>
      <c r="C458" s="6"/>
      <c r="D458" s="6"/>
      <c r="E458" s="6"/>
      <c r="F458" s="6"/>
      <c r="G458" s="6"/>
      <c r="H458" s="6"/>
    </row>
    <row r="459" spans="1:8" ht="19.5" customHeight="1">
      <c r="A459" s="9" t="s">
        <v>215</v>
      </c>
      <c r="B459" s="9"/>
      <c r="C459" s="9"/>
      <c r="D459" s="9"/>
      <c r="E459" s="9"/>
      <c r="F459" s="9"/>
      <c r="G459" s="9"/>
      <c r="H459" s="9"/>
    </row>
    <row r="460" spans="1:8" ht="26.25" customHeight="1">
      <c r="A460" s="32" t="s">
        <v>216</v>
      </c>
      <c r="B460" s="32"/>
      <c r="C460" s="32"/>
      <c r="D460" s="32"/>
      <c r="E460" s="32"/>
      <c r="F460" s="32"/>
      <c r="G460" s="32"/>
      <c r="H460" s="32"/>
    </row>
    <row r="461" spans="1:7" ht="9.75" customHeight="1">
      <c r="A461" s="167"/>
      <c r="B461" s="29"/>
      <c r="C461" s="23"/>
      <c r="D461" s="23"/>
      <c r="E461" s="23"/>
      <c r="F461" s="29"/>
      <c r="G461" s="23"/>
    </row>
    <row r="462" spans="1:7" ht="17.25" customHeight="1">
      <c r="A462" s="168" t="s">
        <v>213</v>
      </c>
      <c r="B462" s="168"/>
      <c r="C462" s="168"/>
      <c r="D462" s="168"/>
      <c r="E462" s="168"/>
      <c r="F462" s="168"/>
      <c r="G462" s="168"/>
    </row>
    <row r="463" spans="1:8" ht="18.75" customHeight="1">
      <c r="A463" s="169"/>
      <c r="B463" s="169"/>
      <c r="C463" s="169"/>
      <c r="D463" s="169"/>
      <c r="E463" s="169"/>
      <c r="F463" s="169"/>
      <c r="G463" s="169"/>
      <c r="H463" s="169"/>
    </row>
    <row r="464" spans="1:8" ht="18.75" customHeight="1">
      <c r="A464" s="169"/>
      <c r="B464" s="169"/>
      <c r="C464" s="169"/>
      <c r="D464" s="169"/>
      <c r="E464" s="169"/>
      <c r="F464" s="169"/>
      <c r="G464" s="169"/>
      <c r="H464" s="169"/>
    </row>
    <row r="465" spans="1:8" ht="18.75" customHeight="1">
      <c r="A465" s="169"/>
      <c r="B465" s="169"/>
      <c r="C465" s="169"/>
      <c r="D465" s="169"/>
      <c r="E465" s="169"/>
      <c r="F465" s="169"/>
      <c r="G465" s="169"/>
      <c r="H465" s="169"/>
    </row>
    <row r="466" spans="1:8" ht="18.75" customHeight="1">
      <c r="A466" s="169"/>
      <c r="B466" s="169"/>
      <c r="C466" s="169"/>
      <c r="D466" s="169"/>
      <c r="E466" s="169"/>
      <c r="F466" s="169"/>
      <c r="G466" s="169"/>
      <c r="H466" s="169"/>
    </row>
    <row r="467" spans="1:8" ht="18.75" customHeight="1">
      <c r="A467" s="169"/>
      <c r="B467" s="169"/>
      <c r="C467" s="169"/>
      <c r="D467" s="169"/>
      <c r="E467" s="169"/>
      <c r="F467" s="169"/>
      <c r="G467" s="169"/>
      <c r="H467" s="169"/>
    </row>
    <row r="468" spans="1:8" ht="18.75" customHeight="1">
      <c r="A468" s="169"/>
      <c r="B468" s="169"/>
      <c r="C468" s="169"/>
      <c r="D468" s="169"/>
      <c r="E468" s="169"/>
      <c r="F468" s="169"/>
      <c r="G468" s="169"/>
      <c r="H468" s="169"/>
    </row>
    <row r="469" spans="1:8" ht="18.75" customHeight="1">
      <c r="A469" s="169"/>
      <c r="B469" s="169"/>
      <c r="C469" s="169"/>
      <c r="D469" s="169"/>
      <c r="E469" s="169"/>
      <c r="F469" s="169"/>
      <c r="G469" s="169"/>
      <c r="H469" s="169"/>
    </row>
    <row r="470" spans="1:8" ht="18.75" customHeight="1">
      <c r="A470" s="169"/>
      <c r="B470" s="169"/>
      <c r="C470" s="169"/>
      <c r="D470" s="169"/>
      <c r="E470" s="169"/>
      <c r="F470" s="169"/>
      <c r="G470" s="169"/>
      <c r="H470" s="169"/>
    </row>
    <row r="472" spans="1:8" ht="15.75" customHeight="1">
      <c r="A472" s="18" t="s">
        <v>217</v>
      </c>
      <c r="F472" s="172"/>
      <c r="G472" s="172"/>
      <c r="H472" s="81" t="s">
        <v>210</v>
      </c>
    </row>
    <row r="473" s="1" customFormat="1" ht="14.25" customHeight="1"/>
    <row r="474" s="1" customFormat="1" ht="14.25" customHeight="1"/>
    <row r="475" s="1" customFormat="1" ht="14.25" customHeight="1"/>
    <row r="476" s="1" customFormat="1" ht="14.25" customHeight="1"/>
    <row r="477" s="1" customFormat="1" ht="14.25" customHeight="1"/>
    <row r="478" s="1" customFormat="1" ht="14.25" customHeight="1"/>
    <row r="479" s="1" customFormat="1" ht="14.25" customHeight="1"/>
    <row r="480" s="1" customFormat="1" ht="14.25" customHeight="1"/>
    <row r="481" spans="1:8" ht="12.75" customHeight="1">
      <c r="A481" s="23"/>
      <c r="B481" s="173"/>
      <c r="C481" s="174"/>
      <c r="D481" s="174"/>
      <c r="E481" s="174"/>
      <c r="F481" s="175"/>
      <c r="G481" s="173"/>
      <c r="H481" s="7"/>
    </row>
    <row r="482" spans="1:8" ht="15" customHeight="1">
      <c r="A482" s="176" t="s">
        <v>218</v>
      </c>
      <c r="B482" s="177"/>
      <c r="C482" s="178"/>
      <c r="D482" s="178"/>
      <c r="E482" s="178"/>
      <c r="F482" s="179"/>
      <c r="G482" s="177"/>
      <c r="H482" s="7"/>
    </row>
    <row r="483" spans="1:8" ht="15" customHeight="1">
      <c r="A483" s="176"/>
      <c r="B483" s="177"/>
      <c r="C483" s="178"/>
      <c r="D483" s="178"/>
      <c r="E483" s="178"/>
      <c r="F483" s="179"/>
      <c r="G483" s="177"/>
      <c r="H483" s="7"/>
    </row>
    <row r="484" spans="1:8" ht="15" customHeight="1">
      <c r="A484" s="176"/>
      <c r="B484" s="177"/>
      <c r="C484" s="178"/>
      <c r="D484" s="178"/>
      <c r="E484" s="178"/>
      <c r="F484" s="179"/>
      <c r="G484" s="177"/>
      <c r="H484" s="7"/>
    </row>
    <row r="485" spans="1:8" ht="15" customHeight="1">
      <c r="A485" s="180" t="s">
        <v>219</v>
      </c>
      <c r="B485" s="180"/>
      <c r="C485" s="180"/>
      <c r="D485" s="180"/>
      <c r="E485" s="180"/>
      <c r="F485" s="180"/>
      <c r="G485" s="181">
        <f>F434</f>
        <v>0</v>
      </c>
      <c r="H485" s="62" t="s">
        <v>210</v>
      </c>
    </row>
    <row r="486" spans="1:8" s="1" customFormat="1" ht="15" customHeight="1">
      <c r="A486" s="180" t="s">
        <v>220</v>
      </c>
      <c r="B486" s="180"/>
      <c r="C486" s="180"/>
      <c r="D486" s="180"/>
      <c r="E486" s="180"/>
      <c r="G486" s="181">
        <f>F452</f>
        <v>0</v>
      </c>
      <c r="H486" s="62" t="s">
        <v>210</v>
      </c>
    </row>
    <row r="487" spans="1:8" s="1" customFormat="1" ht="15" customHeight="1">
      <c r="A487" s="180" t="s">
        <v>221</v>
      </c>
      <c r="B487" s="180"/>
      <c r="C487" s="180"/>
      <c r="D487" s="180"/>
      <c r="E487" s="180"/>
      <c r="G487" s="181">
        <f>F472</f>
        <v>0</v>
      </c>
      <c r="H487" s="62" t="s">
        <v>210</v>
      </c>
    </row>
    <row r="488" s="1" customFormat="1" ht="15" customHeight="1"/>
    <row r="489" spans="1:8" s="1" customFormat="1" ht="15" customHeight="1">
      <c r="A489" s="180"/>
      <c r="B489" s="180"/>
      <c r="C489" s="180"/>
      <c r="D489" s="180"/>
      <c r="E489" s="180"/>
      <c r="G489" s="182"/>
      <c r="H489" s="50"/>
    </row>
    <row r="490" spans="1:8" s="1" customFormat="1" ht="15" customHeight="1">
      <c r="A490" s="183" t="s">
        <v>222</v>
      </c>
      <c r="B490" s="183"/>
      <c r="C490" s="183"/>
      <c r="D490" s="183"/>
      <c r="E490" s="183"/>
      <c r="G490" s="184">
        <f>SUM(G485:G487)</f>
        <v>0</v>
      </c>
      <c r="H490" s="35" t="s">
        <v>210</v>
      </c>
    </row>
    <row r="491" spans="1:8" s="46" customFormat="1" ht="11.25" customHeight="1">
      <c r="A491" s="185"/>
      <c r="B491" s="185"/>
      <c r="C491" s="185"/>
      <c r="D491" s="185"/>
      <c r="E491" s="185"/>
      <c r="F491" s="186"/>
      <c r="G491" s="47"/>
      <c r="H491" s="160"/>
    </row>
    <row r="492" spans="1:8" s="46" customFormat="1" ht="11.25" customHeight="1">
      <c r="A492" s="185"/>
      <c r="B492" s="185"/>
      <c r="C492" s="185"/>
      <c r="D492" s="185"/>
      <c r="E492" s="185"/>
      <c r="F492" s="186"/>
      <c r="G492" s="47"/>
      <c r="H492" s="160"/>
    </row>
    <row r="493" spans="1:8" s="46" customFormat="1" ht="11.25" customHeight="1">
      <c r="A493" s="185"/>
      <c r="B493" s="185"/>
      <c r="C493" s="185"/>
      <c r="D493" s="185"/>
      <c r="E493" s="185"/>
      <c r="F493" s="186"/>
      <c r="G493" s="47"/>
      <c r="H493" s="160"/>
    </row>
    <row r="494" spans="1:8" s="46" customFormat="1" ht="11.25" customHeight="1">
      <c r="A494" s="185"/>
      <c r="B494" s="185"/>
      <c r="C494" s="185"/>
      <c r="D494" s="185"/>
      <c r="E494" s="185"/>
      <c r="F494" s="186"/>
      <c r="G494" s="47"/>
      <c r="H494" s="160"/>
    </row>
    <row r="495" spans="1:8" s="46" customFormat="1" ht="11.25" customHeight="1">
      <c r="A495" s="185"/>
      <c r="B495" s="185"/>
      <c r="C495" s="185"/>
      <c r="D495" s="185"/>
      <c r="E495" s="185"/>
      <c r="F495" s="186"/>
      <c r="G495" s="47"/>
      <c r="H495" s="160"/>
    </row>
    <row r="496" spans="1:8" s="46" customFormat="1" ht="11.25" customHeight="1">
      <c r="A496" s="185"/>
      <c r="B496" s="185"/>
      <c r="C496" s="185"/>
      <c r="D496" s="185"/>
      <c r="E496" s="185"/>
      <c r="F496" s="186"/>
      <c r="G496" s="47"/>
      <c r="H496" s="160"/>
    </row>
    <row r="497" spans="1:8" s="46" customFormat="1" ht="11.25" customHeight="1">
      <c r="A497" s="185"/>
      <c r="B497" s="185"/>
      <c r="C497" s="185"/>
      <c r="D497" s="185"/>
      <c r="E497" s="185"/>
      <c r="F497" s="186"/>
      <c r="G497" s="47"/>
      <c r="H497" s="160"/>
    </row>
    <row r="498" spans="1:8" s="46" customFormat="1" ht="11.25" customHeight="1">
      <c r="A498" s="185"/>
      <c r="B498" s="185"/>
      <c r="C498" s="185"/>
      <c r="D498" s="185"/>
      <c r="E498" s="185"/>
      <c r="F498" s="186"/>
      <c r="G498" s="47"/>
      <c r="H498" s="160"/>
    </row>
    <row r="499" s="1" customFormat="1" ht="14.25" customHeight="1"/>
    <row r="500" s="1" customFormat="1" ht="14.25" customHeight="1"/>
    <row r="501" s="1" customFormat="1" ht="14.25" customHeight="1"/>
    <row r="502" s="1" customFormat="1" ht="14.25" customHeight="1"/>
    <row r="503" s="1" customFormat="1" ht="14.25" customHeight="1"/>
    <row r="504" spans="1:8" s="46" customFormat="1" ht="15" customHeight="1">
      <c r="A504" s="42"/>
      <c r="B504" s="42"/>
      <c r="C504" s="42"/>
      <c r="D504" s="42"/>
      <c r="E504" s="42"/>
      <c r="F504" s="42"/>
      <c r="G504" s="42"/>
      <c r="H504" s="42"/>
    </row>
    <row r="505" spans="1:8" ht="12.75" customHeight="1">
      <c r="A505" s="27"/>
      <c r="B505" s="28" t="s">
        <v>27</v>
      </c>
      <c r="C505" s="28"/>
      <c r="D505" s="28"/>
      <c r="E505" s="28"/>
      <c r="F505" s="28"/>
      <c r="G505" s="28"/>
      <c r="H505" s="28"/>
    </row>
    <row r="506" spans="1:8" ht="29.25" customHeight="1">
      <c r="A506" s="62"/>
      <c r="B506" s="77"/>
      <c r="C506" s="62"/>
      <c r="D506" s="187"/>
      <c r="E506" s="188"/>
      <c r="F506" s="5" t="s">
        <v>0</v>
      </c>
      <c r="G506" s="5"/>
      <c r="H506" s="5"/>
    </row>
    <row r="507" spans="1:8" ht="29.25" customHeight="1">
      <c r="A507" s="62"/>
      <c r="B507" s="6" t="s">
        <v>1</v>
      </c>
      <c r="C507" s="6"/>
      <c r="D507" s="6"/>
      <c r="E507" s="6"/>
      <c r="F507" s="6"/>
      <c r="G507" s="6"/>
      <c r="H507" s="6"/>
    </row>
    <row r="508" spans="1:8" ht="18.75" customHeight="1">
      <c r="A508" s="9" t="s">
        <v>223</v>
      </c>
      <c r="B508" s="9"/>
      <c r="C508" s="9"/>
      <c r="D508" s="9"/>
      <c r="E508" s="9"/>
      <c r="F508" s="9"/>
      <c r="G508" s="9"/>
      <c r="H508" s="9"/>
    </row>
    <row r="509" spans="1:8" ht="18.75" customHeight="1">
      <c r="A509" s="9"/>
      <c r="B509" s="9"/>
      <c r="C509" s="9"/>
      <c r="D509" s="9"/>
      <c r="E509" s="9"/>
      <c r="F509" s="9"/>
      <c r="G509" s="9"/>
      <c r="H509" s="9"/>
    </row>
    <row r="510" spans="1:8" ht="16.5" customHeight="1">
      <c r="A510" s="180" t="s">
        <v>224</v>
      </c>
      <c r="B510" s="180"/>
      <c r="C510" s="180"/>
      <c r="D510" s="180"/>
      <c r="E510" s="180"/>
      <c r="F510" s="180"/>
      <c r="G510" s="180"/>
      <c r="H510" s="180"/>
    </row>
    <row r="511" spans="1:8" ht="14.25" customHeight="1">
      <c r="A511" s="94">
        <f>E84</f>
        <v>0</v>
      </c>
      <c r="B511" s="94"/>
      <c r="C511" s="94"/>
      <c r="D511" s="94"/>
      <c r="E511" s="94"/>
      <c r="F511" s="94"/>
      <c r="G511" s="94"/>
      <c r="H511" s="94"/>
    </row>
    <row r="512" spans="1:8" ht="14.25" customHeight="1">
      <c r="A512" s="94"/>
      <c r="B512" s="94"/>
      <c r="C512" s="94"/>
      <c r="D512" s="94"/>
      <c r="E512" s="94"/>
      <c r="F512" s="94"/>
      <c r="G512" s="94"/>
      <c r="H512" s="94"/>
    </row>
    <row r="513" spans="1:8" ht="16.5" customHeight="1">
      <c r="A513" s="180"/>
      <c r="B513" s="180"/>
      <c r="C513" s="180"/>
      <c r="D513" s="180"/>
      <c r="E513" s="180"/>
      <c r="F513" s="180"/>
      <c r="G513" s="180"/>
      <c r="H513" s="180"/>
    </row>
    <row r="514" spans="1:8" ht="16.5" customHeight="1">
      <c r="A514" s="106" t="s">
        <v>225</v>
      </c>
      <c r="B514" s="106"/>
      <c r="C514" s="106"/>
      <c r="D514" s="106"/>
      <c r="E514" s="106"/>
      <c r="F514" s="106"/>
      <c r="G514" s="106"/>
      <c r="H514" s="106"/>
    </row>
    <row r="515" spans="1:8" ht="14.25" customHeight="1">
      <c r="A515" s="189"/>
      <c r="B515" s="189"/>
      <c r="C515" s="189"/>
      <c r="D515" s="189"/>
      <c r="E515" s="189"/>
      <c r="F515" s="189"/>
      <c r="G515" s="189"/>
      <c r="H515" s="189"/>
    </row>
    <row r="516" spans="1:8" ht="14.25" customHeight="1">
      <c r="A516" s="189"/>
      <c r="B516" s="189"/>
      <c r="C516" s="189"/>
      <c r="D516" s="189"/>
      <c r="E516" s="189"/>
      <c r="F516" s="189"/>
      <c r="G516" s="189"/>
      <c r="H516" s="189"/>
    </row>
    <row r="517" spans="1:8" ht="14.25" customHeight="1">
      <c r="A517" s="189"/>
      <c r="B517" s="189"/>
      <c r="C517" s="189"/>
      <c r="D517" s="189"/>
      <c r="E517" s="189"/>
      <c r="F517" s="189"/>
      <c r="G517" s="189"/>
      <c r="H517" s="189"/>
    </row>
    <row r="518" spans="1:8" ht="14.25" customHeight="1">
      <c r="A518" s="189"/>
      <c r="B518" s="189"/>
      <c r="C518" s="189"/>
      <c r="D518" s="189"/>
      <c r="E518" s="189"/>
      <c r="F518" s="189"/>
      <c r="G518" s="189"/>
      <c r="H518" s="189"/>
    </row>
    <row r="519" spans="1:8" ht="14.25" customHeight="1">
      <c r="A519" s="189"/>
      <c r="B519" s="189"/>
      <c r="C519" s="189"/>
      <c r="D519" s="189"/>
      <c r="E519" s="189"/>
      <c r="F519" s="189"/>
      <c r="G519" s="189"/>
      <c r="H519" s="189"/>
    </row>
    <row r="520" spans="1:8" ht="14.25" customHeight="1">
      <c r="A520" s="189"/>
      <c r="B520" s="189"/>
      <c r="C520" s="189"/>
      <c r="D520" s="189"/>
      <c r="E520" s="189"/>
      <c r="F520" s="189"/>
      <c r="G520" s="189"/>
      <c r="H520" s="189"/>
    </row>
    <row r="521" spans="1:8" ht="14.25" customHeight="1">
      <c r="A521" s="189"/>
      <c r="B521" s="189"/>
      <c r="C521" s="189"/>
      <c r="D521" s="189"/>
      <c r="E521" s="189"/>
      <c r="F521" s="189"/>
      <c r="G521" s="189"/>
      <c r="H521" s="189"/>
    </row>
    <row r="522" spans="1:8" ht="14.25" customHeight="1">
      <c r="A522" s="189"/>
      <c r="B522" s="189"/>
      <c r="C522" s="189"/>
      <c r="D522" s="189"/>
      <c r="E522" s="189"/>
      <c r="F522" s="189"/>
      <c r="G522" s="189"/>
      <c r="H522" s="189"/>
    </row>
    <row r="523" spans="1:8" ht="14.25" customHeight="1">
      <c r="A523" s="189"/>
      <c r="B523" s="189"/>
      <c r="C523" s="189"/>
      <c r="D523" s="189"/>
      <c r="E523" s="189"/>
      <c r="F523" s="189"/>
      <c r="G523" s="189"/>
      <c r="H523" s="189"/>
    </row>
    <row r="524" spans="1:8" ht="16.5" customHeight="1">
      <c r="A524" s="106"/>
      <c r="B524" s="106"/>
      <c r="C524" s="106"/>
      <c r="D524" s="106"/>
      <c r="E524" s="106"/>
      <c r="F524" s="106"/>
      <c r="G524" s="106"/>
      <c r="H524" s="106"/>
    </row>
    <row r="525" spans="1:8" ht="16.5" customHeight="1">
      <c r="A525" s="106" t="s">
        <v>226</v>
      </c>
      <c r="B525" s="106"/>
      <c r="C525" s="106"/>
      <c r="D525" s="106"/>
      <c r="E525" s="106"/>
      <c r="F525" s="106"/>
      <c r="G525" s="106"/>
      <c r="H525" s="106"/>
    </row>
    <row r="526" spans="1:8" ht="14.25" customHeight="1">
      <c r="A526" s="189"/>
      <c r="B526" s="189"/>
      <c r="C526" s="189"/>
      <c r="D526" s="189"/>
      <c r="E526" s="189"/>
      <c r="F526" s="189"/>
      <c r="G526" s="189"/>
      <c r="H526" s="189"/>
    </row>
    <row r="527" spans="1:8" ht="14.25" customHeight="1">
      <c r="A527" s="189"/>
      <c r="B527" s="189"/>
      <c r="C527" s="189"/>
      <c r="D527" s="189"/>
      <c r="E527" s="189"/>
      <c r="F527" s="189"/>
      <c r="G527" s="189"/>
      <c r="H527" s="189"/>
    </row>
    <row r="528" spans="1:8" ht="14.25" customHeight="1">
      <c r="A528" s="189"/>
      <c r="B528" s="189"/>
      <c r="C528" s="189"/>
      <c r="D528" s="189"/>
      <c r="E528" s="189"/>
      <c r="F528" s="189"/>
      <c r="G528" s="189"/>
      <c r="H528" s="189"/>
    </row>
    <row r="529" spans="1:8" ht="16.5" customHeight="1">
      <c r="A529" s="106"/>
      <c r="B529" s="106"/>
      <c r="C529" s="106"/>
      <c r="D529" s="106"/>
      <c r="E529" s="106"/>
      <c r="F529" s="106"/>
      <c r="G529" s="106"/>
      <c r="H529" s="106"/>
    </row>
    <row r="530" spans="1:8" ht="16.5" customHeight="1">
      <c r="A530" s="106" t="s">
        <v>227</v>
      </c>
      <c r="B530" s="106"/>
      <c r="C530" s="106"/>
      <c r="D530" s="106"/>
      <c r="E530" s="106"/>
      <c r="F530" s="106"/>
      <c r="G530" s="106"/>
      <c r="H530" s="106"/>
    </row>
    <row r="531" spans="1:8" ht="14.25" customHeight="1">
      <c r="A531" s="189"/>
      <c r="B531" s="189"/>
      <c r="C531" s="189"/>
      <c r="D531" s="189"/>
      <c r="E531" s="189"/>
      <c r="F531" s="189"/>
      <c r="G531" s="189"/>
      <c r="H531" s="189"/>
    </row>
    <row r="532" spans="1:8" ht="14.25" customHeight="1">
      <c r="A532" s="189"/>
      <c r="B532" s="189"/>
      <c r="C532" s="189"/>
      <c r="D532" s="189"/>
      <c r="E532" s="189"/>
      <c r="F532" s="189"/>
      <c r="G532" s="189"/>
      <c r="H532" s="189"/>
    </row>
    <row r="533" spans="1:8" ht="14.25" customHeight="1">
      <c r="A533" s="189"/>
      <c r="B533" s="189"/>
      <c r="C533" s="189"/>
      <c r="D533" s="189"/>
      <c r="E533" s="189"/>
      <c r="F533" s="189"/>
      <c r="G533" s="189"/>
      <c r="H533" s="189"/>
    </row>
    <row r="534" spans="1:8" ht="16.5" customHeight="1">
      <c r="A534" s="106"/>
      <c r="B534" s="106"/>
      <c r="C534" s="106"/>
      <c r="D534" s="106"/>
      <c r="E534" s="106"/>
      <c r="F534" s="106"/>
      <c r="G534" s="106"/>
      <c r="H534" s="106"/>
    </row>
    <row r="535" spans="1:8" ht="16.5" customHeight="1">
      <c r="A535" s="106" t="s">
        <v>228</v>
      </c>
      <c r="B535" s="106"/>
      <c r="C535" s="106"/>
      <c r="D535" s="106"/>
      <c r="E535" s="190"/>
      <c r="F535" s="190"/>
      <c r="G535" s="190"/>
      <c r="H535" s="190"/>
    </row>
    <row r="536" spans="1:8" ht="16.5" customHeight="1">
      <c r="A536" s="106" t="s">
        <v>229</v>
      </c>
      <c r="B536" s="106"/>
      <c r="C536" s="106"/>
      <c r="D536" s="106"/>
      <c r="E536" s="190"/>
      <c r="F536" s="190"/>
      <c r="G536" s="190"/>
      <c r="H536" s="190"/>
    </row>
    <row r="537" spans="1:8" ht="16.5" customHeight="1">
      <c r="A537" s="106"/>
      <c r="B537" s="106"/>
      <c r="C537" s="106"/>
      <c r="D537" s="106"/>
      <c r="E537" s="106"/>
      <c r="F537" s="106"/>
      <c r="G537" s="106"/>
      <c r="H537" s="106"/>
    </row>
    <row r="538" spans="1:8" ht="16.5" customHeight="1">
      <c r="A538" s="106" t="s">
        <v>230</v>
      </c>
      <c r="B538" s="106"/>
      <c r="C538" s="106"/>
      <c r="D538" s="106"/>
      <c r="E538" s="106"/>
      <c r="F538" s="106"/>
      <c r="G538" s="106"/>
      <c r="H538" s="106"/>
    </row>
    <row r="539" spans="1:8" ht="14.25" customHeight="1">
      <c r="A539" s="189"/>
      <c r="B539" s="189"/>
      <c r="C539" s="189"/>
      <c r="D539" s="189"/>
      <c r="E539" s="189"/>
      <c r="F539" s="189"/>
      <c r="G539" s="189"/>
      <c r="H539" s="189"/>
    </row>
    <row r="540" spans="1:8" ht="14.25" customHeight="1">
      <c r="A540" s="189"/>
      <c r="B540" s="189"/>
      <c r="C540" s="189"/>
      <c r="D540" s="189"/>
      <c r="E540" s="189"/>
      <c r="F540" s="189"/>
      <c r="G540" s="189"/>
      <c r="H540" s="189"/>
    </row>
    <row r="541" spans="1:8" ht="14.25" customHeight="1">
      <c r="A541" s="189"/>
      <c r="B541" s="189"/>
      <c r="C541" s="189"/>
      <c r="D541" s="189"/>
      <c r="E541" s="189"/>
      <c r="F541" s="189"/>
      <c r="G541" s="189"/>
      <c r="H541" s="189"/>
    </row>
    <row r="542" spans="1:8" ht="14.25" customHeight="1">
      <c r="A542" s="189"/>
      <c r="B542" s="189"/>
      <c r="C542" s="189"/>
      <c r="D542" s="189"/>
      <c r="E542" s="189"/>
      <c r="F542" s="189"/>
      <c r="G542" s="189"/>
      <c r="H542" s="189"/>
    </row>
    <row r="543" spans="1:8" ht="14.25" customHeight="1">
      <c r="A543" s="189"/>
      <c r="B543" s="189"/>
      <c r="C543" s="189"/>
      <c r="D543" s="189"/>
      <c r="E543" s="189"/>
      <c r="F543" s="189"/>
      <c r="G543" s="189"/>
      <c r="H543" s="189"/>
    </row>
    <row r="544" spans="1:8" ht="14.25" customHeight="1">
      <c r="A544" s="189"/>
      <c r="B544" s="189"/>
      <c r="C544" s="189"/>
      <c r="D544" s="189"/>
      <c r="E544" s="189"/>
      <c r="F544" s="189"/>
      <c r="G544" s="189"/>
      <c r="H544" s="189"/>
    </row>
    <row r="545" spans="1:8" ht="14.25" customHeight="1">
      <c r="A545" s="189"/>
      <c r="B545" s="189"/>
      <c r="C545" s="189"/>
      <c r="D545" s="189"/>
      <c r="E545" s="189"/>
      <c r="F545" s="189"/>
      <c r="G545" s="189"/>
      <c r="H545" s="189"/>
    </row>
    <row r="546" spans="1:8" ht="14.25" customHeight="1">
      <c r="A546" s="189"/>
      <c r="B546" s="189"/>
      <c r="C546" s="189"/>
      <c r="D546" s="189"/>
      <c r="E546" s="189"/>
      <c r="F546" s="189"/>
      <c r="G546" s="189"/>
      <c r="H546" s="189"/>
    </row>
    <row r="547" spans="1:8" ht="14.25" customHeight="1">
      <c r="A547" s="189"/>
      <c r="B547" s="189"/>
      <c r="C547" s="189"/>
      <c r="D547" s="189"/>
      <c r="E547" s="189"/>
      <c r="F547" s="189"/>
      <c r="G547" s="189"/>
      <c r="H547" s="189"/>
    </row>
    <row r="548" spans="1:8" ht="16.5" customHeight="1">
      <c r="A548" s="106"/>
      <c r="B548" s="106"/>
      <c r="C548" s="106"/>
      <c r="D548" s="106"/>
      <c r="E548" s="106"/>
      <c r="F548" s="106"/>
      <c r="G548" s="106"/>
      <c r="H548" s="106"/>
    </row>
    <row r="549" spans="1:8" ht="16.5" customHeight="1">
      <c r="A549" s="106" t="s">
        <v>231</v>
      </c>
      <c r="B549" s="106"/>
      <c r="C549" s="106"/>
      <c r="D549" s="106"/>
      <c r="E549" s="191"/>
      <c r="F549" s="191"/>
      <c r="G549" s="192"/>
      <c r="H549" s="106"/>
    </row>
    <row r="550" spans="1:8" s="46" customFormat="1" ht="14.25" customHeight="1">
      <c r="A550" s="106" t="s">
        <v>232</v>
      </c>
      <c r="B550" s="193"/>
      <c r="C550" s="193"/>
      <c r="D550" s="193"/>
      <c r="E550" s="194">
        <f>G429</f>
        <v>0</v>
      </c>
      <c r="F550" s="194"/>
      <c r="G550" s="193"/>
      <c r="H550" s="193"/>
    </row>
    <row r="551" spans="1:8" s="46" customFormat="1" ht="14.25" customHeight="1">
      <c r="A551" s="111"/>
      <c r="B551" s="193"/>
      <c r="C551" s="193"/>
      <c r="D551" s="193"/>
      <c r="E551" s="193"/>
      <c r="F551" s="193"/>
      <c r="G551" s="193"/>
      <c r="H551" s="193"/>
    </row>
    <row r="552" spans="1:8" s="46" customFormat="1" ht="14.25" customHeight="1">
      <c r="A552" s="42"/>
      <c r="B552" s="42"/>
      <c r="C552" s="42"/>
      <c r="D552" s="42"/>
      <c r="E552" s="42"/>
      <c r="F552" s="42"/>
      <c r="G552" s="42"/>
      <c r="H552" s="42"/>
    </row>
    <row r="553" spans="1:8" ht="12.75" customHeight="1">
      <c r="A553" s="27"/>
      <c r="B553" s="28" t="s">
        <v>27</v>
      </c>
      <c r="C553" s="28"/>
      <c r="D553" s="28"/>
      <c r="E553" s="28"/>
      <c r="F553" s="28"/>
      <c r="G553" s="28"/>
      <c r="H553" s="28"/>
    </row>
    <row r="554" spans="1:8" ht="29.25" customHeight="1">
      <c r="A554" s="62"/>
      <c r="B554" s="77"/>
      <c r="C554" s="62"/>
      <c r="D554" s="187"/>
      <c r="E554" s="188"/>
      <c r="F554" s="5" t="s">
        <v>0</v>
      </c>
      <c r="G554" s="5"/>
      <c r="H554" s="5"/>
    </row>
    <row r="555" spans="1:8" ht="29.25" customHeight="1">
      <c r="A555" s="62"/>
      <c r="B555" s="6" t="s">
        <v>1</v>
      </c>
      <c r="C555" s="6"/>
      <c r="D555" s="6"/>
      <c r="E555" s="6"/>
      <c r="F555" s="6"/>
      <c r="G555" s="6"/>
      <c r="H555" s="6"/>
    </row>
    <row r="556" spans="1:8" ht="18.75" customHeight="1">
      <c r="A556" s="9" t="s">
        <v>233</v>
      </c>
      <c r="B556" s="9"/>
      <c r="C556" s="9"/>
      <c r="D556" s="9"/>
      <c r="E556" s="9"/>
      <c r="F556" s="9"/>
      <c r="G556" s="9"/>
      <c r="H556" s="9"/>
    </row>
    <row r="557" spans="1:8" ht="9.75" customHeight="1">
      <c r="A557" s="9"/>
      <c r="B557" s="9"/>
      <c r="C557" s="9"/>
      <c r="D557" s="9"/>
      <c r="E557" s="9"/>
      <c r="F557" s="9"/>
      <c r="G557" s="9"/>
      <c r="H557" s="9"/>
    </row>
    <row r="558" spans="1:8" ht="16.5" customHeight="1">
      <c r="A558" s="180" t="s">
        <v>224</v>
      </c>
      <c r="B558" s="180"/>
      <c r="C558" s="180"/>
      <c r="D558" s="180"/>
      <c r="E558" s="180"/>
      <c r="F558" s="180"/>
      <c r="G558" s="180"/>
      <c r="H558" s="180"/>
    </row>
    <row r="559" spans="1:8" ht="14.25" customHeight="1">
      <c r="A559" s="94">
        <f>E90</f>
        <v>0</v>
      </c>
      <c r="B559" s="94"/>
      <c r="C559" s="94"/>
      <c r="D559" s="94"/>
      <c r="E559" s="94"/>
      <c r="F559" s="94"/>
      <c r="G559" s="94"/>
      <c r="H559" s="94"/>
    </row>
    <row r="560" spans="1:8" ht="14.25" customHeight="1">
      <c r="A560" s="94"/>
      <c r="B560" s="94"/>
      <c r="C560" s="94"/>
      <c r="D560" s="94"/>
      <c r="E560" s="94"/>
      <c r="F560" s="94"/>
      <c r="G560" s="94"/>
      <c r="H560" s="94"/>
    </row>
    <row r="561" spans="1:8" ht="16.5" customHeight="1">
      <c r="A561" s="180"/>
      <c r="B561" s="180"/>
      <c r="C561" s="180"/>
      <c r="D561" s="180"/>
      <c r="E561" s="180"/>
      <c r="F561" s="180"/>
      <c r="G561" s="180"/>
      <c r="H561" s="180"/>
    </row>
    <row r="562" spans="1:8" ht="16.5" customHeight="1">
      <c r="A562" s="106" t="s">
        <v>225</v>
      </c>
      <c r="B562" s="106"/>
      <c r="C562" s="106"/>
      <c r="D562" s="106"/>
      <c r="E562" s="106"/>
      <c r="F562" s="106"/>
      <c r="G562" s="106"/>
      <c r="H562" s="106"/>
    </row>
    <row r="563" spans="1:8" ht="14.25" customHeight="1">
      <c r="A563" s="189"/>
      <c r="B563" s="189"/>
      <c r="C563" s="189"/>
      <c r="D563" s="189"/>
      <c r="E563" s="189"/>
      <c r="F563" s="189"/>
      <c r="G563" s="189"/>
      <c r="H563" s="189"/>
    </row>
    <row r="564" spans="1:8" ht="14.25" customHeight="1">
      <c r="A564" s="189"/>
      <c r="B564" s="189"/>
      <c r="C564" s="189"/>
      <c r="D564" s="189"/>
      <c r="E564" s="189"/>
      <c r="F564" s="189"/>
      <c r="G564" s="189"/>
      <c r="H564" s="189"/>
    </row>
    <row r="565" spans="1:8" ht="14.25" customHeight="1">
      <c r="A565" s="189"/>
      <c r="B565" s="189"/>
      <c r="C565" s="189"/>
      <c r="D565" s="189"/>
      <c r="E565" s="189"/>
      <c r="F565" s="189"/>
      <c r="G565" s="189"/>
      <c r="H565" s="189"/>
    </row>
    <row r="566" spans="1:8" ht="14.25" customHeight="1">
      <c r="A566" s="189"/>
      <c r="B566" s="189"/>
      <c r="C566" s="189"/>
      <c r="D566" s="189"/>
      <c r="E566" s="189"/>
      <c r="F566" s="189"/>
      <c r="G566" s="189"/>
      <c r="H566" s="189"/>
    </row>
    <row r="567" spans="1:8" ht="14.25" customHeight="1">
      <c r="A567" s="189"/>
      <c r="B567" s="189"/>
      <c r="C567" s="189"/>
      <c r="D567" s="189"/>
      <c r="E567" s="189"/>
      <c r="F567" s="189"/>
      <c r="G567" s="189"/>
      <c r="H567" s="189"/>
    </row>
    <row r="568" spans="1:8" ht="14.25" customHeight="1">
      <c r="A568" s="189"/>
      <c r="B568" s="189"/>
      <c r="C568" s="189"/>
      <c r="D568" s="189"/>
      <c r="E568" s="189"/>
      <c r="F568" s="189"/>
      <c r="G568" s="189"/>
      <c r="H568" s="189"/>
    </row>
    <row r="569" spans="1:8" ht="14.25" customHeight="1">
      <c r="A569" s="189"/>
      <c r="B569" s="189"/>
      <c r="C569" s="189"/>
      <c r="D569" s="189"/>
      <c r="E569" s="189"/>
      <c r="F569" s="189"/>
      <c r="G569" s="189"/>
      <c r="H569" s="189"/>
    </row>
    <row r="570" spans="1:8" ht="14.25" customHeight="1">
      <c r="A570" s="189"/>
      <c r="B570" s="189"/>
      <c r="C570" s="189"/>
      <c r="D570" s="189"/>
      <c r="E570" s="189"/>
      <c r="F570" s="189"/>
      <c r="G570" s="189"/>
      <c r="H570" s="189"/>
    </row>
    <row r="571" spans="1:8" ht="14.25" customHeight="1">
      <c r="A571" s="189"/>
      <c r="B571" s="189"/>
      <c r="C571" s="189"/>
      <c r="D571" s="189"/>
      <c r="E571" s="189"/>
      <c r="F571" s="189"/>
      <c r="G571" s="189"/>
      <c r="H571" s="189"/>
    </row>
    <row r="572" spans="1:8" ht="16.5" customHeight="1">
      <c r="A572" s="106"/>
      <c r="B572" s="106"/>
      <c r="C572" s="106"/>
      <c r="D572" s="106"/>
      <c r="E572" s="106"/>
      <c r="F572" s="106"/>
      <c r="G572" s="106"/>
      <c r="H572" s="106"/>
    </row>
    <row r="573" spans="1:8" ht="16.5" customHeight="1">
      <c r="A573" s="106" t="s">
        <v>226</v>
      </c>
      <c r="B573" s="106"/>
      <c r="C573" s="106"/>
      <c r="D573" s="106"/>
      <c r="E573" s="106"/>
      <c r="F573" s="106"/>
      <c r="G573" s="106"/>
      <c r="H573" s="106"/>
    </row>
    <row r="574" spans="1:8" ht="14.25" customHeight="1">
      <c r="A574" s="189"/>
      <c r="B574" s="189"/>
      <c r="C574" s="189"/>
      <c r="D574" s="189"/>
      <c r="E574" s="189"/>
      <c r="F574" s="189"/>
      <c r="G574" s="189"/>
      <c r="H574" s="189"/>
    </row>
    <row r="575" spans="1:8" ht="14.25" customHeight="1">
      <c r="A575" s="189"/>
      <c r="B575" s="189"/>
      <c r="C575" s="189"/>
      <c r="D575" s="189"/>
      <c r="E575" s="189"/>
      <c r="F575" s="189"/>
      <c r="G575" s="189"/>
      <c r="H575" s="189"/>
    </row>
    <row r="576" spans="1:8" ht="14.25" customHeight="1">
      <c r="A576" s="189"/>
      <c r="B576" s="189"/>
      <c r="C576" s="189"/>
      <c r="D576" s="189"/>
      <c r="E576" s="189"/>
      <c r="F576" s="189"/>
      <c r="G576" s="189"/>
      <c r="H576" s="189"/>
    </row>
    <row r="577" spans="1:8" ht="16.5" customHeight="1">
      <c r="A577" s="106"/>
      <c r="B577" s="106"/>
      <c r="C577" s="106"/>
      <c r="D577" s="106"/>
      <c r="E577" s="106"/>
      <c r="F577" s="106"/>
      <c r="G577" s="106"/>
      <c r="H577" s="106"/>
    </row>
    <row r="578" spans="1:8" ht="16.5" customHeight="1">
      <c r="A578" s="106" t="s">
        <v>227</v>
      </c>
      <c r="B578" s="106"/>
      <c r="C578" s="106"/>
      <c r="D578" s="106"/>
      <c r="E578" s="106"/>
      <c r="F578" s="106"/>
      <c r="G578" s="106"/>
      <c r="H578" s="106"/>
    </row>
    <row r="579" spans="1:8" ht="14.25" customHeight="1">
      <c r="A579" s="189"/>
      <c r="B579" s="189"/>
      <c r="C579" s="189"/>
      <c r="D579" s="189"/>
      <c r="E579" s="189"/>
      <c r="F579" s="189"/>
      <c r="G579" s="189"/>
      <c r="H579" s="189"/>
    </row>
    <row r="580" spans="1:8" ht="14.25" customHeight="1">
      <c r="A580" s="189"/>
      <c r="B580" s="189"/>
      <c r="C580" s="189"/>
      <c r="D580" s="189"/>
      <c r="E580" s="189"/>
      <c r="F580" s="189"/>
      <c r="G580" s="189"/>
      <c r="H580" s="189"/>
    </row>
    <row r="581" spans="1:8" ht="14.25" customHeight="1">
      <c r="A581" s="189"/>
      <c r="B581" s="189"/>
      <c r="C581" s="189"/>
      <c r="D581" s="189"/>
      <c r="E581" s="189"/>
      <c r="F581" s="189"/>
      <c r="G581" s="189"/>
      <c r="H581" s="189"/>
    </row>
    <row r="582" spans="1:8" ht="16.5" customHeight="1">
      <c r="A582" s="106"/>
      <c r="B582" s="106"/>
      <c r="C582" s="106"/>
      <c r="D582" s="106"/>
      <c r="E582" s="106"/>
      <c r="F582" s="106"/>
      <c r="G582" s="106"/>
      <c r="H582" s="106"/>
    </row>
    <row r="583" spans="1:8" ht="16.5" customHeight="1">
      <c r="A583" s="106" t="s">
        <v>228</v>
      </c>
      <c r="B583" s="106"/>
      <c r="C583" s="106"/>
      <c r="D583" s="106"/>
      <c r="E583" s="190"/>
      <c r="F583" s="190"/>
      <c r="G583" s="190"/>
      <c r="H583" s="190"/>
    </row>
    <row r="584" spans="1:8" ht="16.5" customHeight="1">
      <c r="A584" s="106" t="s">
        <v>229</v>
      </c>
      <c r="B584" s="106"/>
      <c r="C584" s="106"/>
      <c r="D584" s="106"/>
      <c r="E584" s="190"/>
      <c r="F584" s="190"/>
      <c r="G584" s="190"/>
      <c r="H584" s="190"/>
    </row>
    <row r="585" spans="1:8" ht="16.5" customHeight="1">
      <c r="A585" s="106"/>
      <c r="B585" s="106"/>
      <c r="C585" s="106"/>
      <c r="D585" s="106"/>
      <c r="E585" s="106"/>
      <c r="F585" s="106"/>
      <c r="G585" s="106"/>
      <c r="H585" s="106"/>
    </row>
    <row r="586" spans="1:8" ht="16.5" customHeight="1">
      <c r="A586" s="106" t="s">
        <v>230</v>
      </c>
      <c r="B586" s="106"/>
      <c r="C586" s="106"/>
      <c r="D586" s="106"/>
      <c r="E586" s="106"/>
      <c r="F586" s="106"/>
      <c r="G586" s="106"/>
      <c r="H586" s="106"/>
    </row>
    <row r="587" spans="1:8" ht="14.25" customHeight="1">
      <c r="A587" s="189"/>
      <c r="B587" s="189"/>
      <c r="C587" s="189"/>
      <c r="D587" s="189"/>
      <c r="E587" s="189"/>
      <c r="F587" s="189"/>
      <c r="G587" s="189"/>
      <c r="H587" s="189"/>
    </row>
    <row r="588" spans="1:8" ht="14.25" customHeight="1">
      <c r="A588" s="189"/>
      <c r="B588" s="189"/>
      <c r="C588" s="189"/>
      <c r="D588" s="189"/>
      <c r="E588" s="189"/>
      <c r="F588" s="189"/>
      <c r="G588" s="189"/>
      <c r="H588" s="189"/>
    </row>
    <row r="589" spans="1:8" ht="14.25" customHeight="1">
      <c r="A589" s="189"/>
      <c r="B589" s="189"/>
      <c r="C589" s="189"/>
      <c r="D589" s="189"/>
      <c r="E589" s="189"/>
      <c r="F589" s="189"/>
      <c r="G589" s="189"/>
      <c r="H589" s="189"/>
    </row>
    <row r="590" spans="1:8" ht="14.25" customHeight="1">
      <c r="A590" s="189"/>
      <c r="B590" s="189"/>
      <c r="C590" s="189"/>
      <c r="D590" s="189"/>
      <c r="E590" s="189"/>
      <c r="F590" s="189"/>
      <c r="G590" s="189"/>
      <c r="H590" s="189"/>
    </row>
    <row r="591" spans="1:8" ht="14.25" customHeight="1">
      <c r="A591" s="189"/>
      <c r="B591" s="189"/>
      <c r="C591" s="189"/>
      <c r="D591" s="189"/>
      <c r="E591" s="189"/>
      <c r="F591" s="189"/>
      <c r="G591" s="189"/>
      <c r="H591" s="189"/>
    </row>
    <row r="592" spans="1:8" ht="14.25" customHeight="1">
      <c r="A592" s="189"/>
      <c r="B592" s="189"/>
      <c r="C592" s="189"/>
      <c r="D592" s="189"/>
      <c r="E592" s="189"/>
      <c r="F592" s="189"/>
      <c r="G592" s="189"/>
      <c r="H592" s="189"/>
    </row>
    <row r="593" spans="1:8" ht="14.25" customHeight="1">
      <c r="A593" s="189"/>
      <c r="B593" s="189"/>
      <c r="C593" s="189"/>
      <c r="D593" s="189"/>
      <c r="E593" s="189"/>
      <c r="F593" s="189"/>
      <c r="G593" s="189"/>
      <c r="H593" s="189"/>
    </row>
    <row r="594" spans="1:8" ht="14.25" customHeight="1">
      <c r="A594" s="189"/>
      <c r="B594" s="189"/>
      <c r="C594" s="189"/>
      <c r="D594" s="189"/>
      <c r="E594" s="189"/>
      <c r="F594" s="189"/>
      <c r="G594" s="189"/>
      <c r="H594" s="189"/>
    </row>
    <row r="595" spans="1:8" ht="14.25" customHeight="1">
      <c r="A595" s="189"/>
      <c r="B595" s="189"/>
      <c r="C595" s="189"/>
      <c r="D595" s="189"/>
      <c r="E595" s="189"/>
      <c r="F595" s="189"/>
      <c r="G595" s="189"/>
      <c r="H595" s="189"/>
    </row>
    <row r="596" spans="1:8" ht="16.5" customHeight="1">
      <c r="A596" s="106"/>
      <c r="B596" s="106"/>
      <c r="C596" s="106"/>
      <c r="D596" s="106"/>
      <c r="E596" s="106"/>
      <c r="F596" s="106"/>
      <c r="G596" s="106"/>
      <c r="H596" s="106"/>
    </row>
    <row r="597" spans="1:8" ht="16.5" customHeight="1">
      <c r="A597" s="106" t="s">
        <v>231</v>
      </c>
      <c r="B597" s="106"/>
      <c r="C597" s="106"/>
      <c r="D597" s="106"/>
      <c r="E597" s="191"/>
      <c r="F597" s="191"/>
      <c r="G597" s="192"/>
      <c r="H597" s="106"/>
    </row>
    <row r="598" spans="1:8" s="46" customFormat="1" ht="14.25" customHeight="1">
      <c r="A598" s="106" t="s">
        <v>232</v>
      </c>
      <c r="B598" s="193"/>
      <c r="C598" s="193"/>
      <c r="D598" s="193"/>
      <c r="E598" s="194">
        <f>G430</f>
        <v>0</v>
      </c>
      <c r="F598" s="194"/>
      <c r="G598" s="193"/>
      <c r="H598" s="193"/>
    </row>
    <row r="599" spans="1:8" s="46" customFormat="1" ht="14.25" customHeight="1">
      <c r="A599" s="111"/>
      <c r="B599" s="193"/>
      <c r="C599" s="193"/>
      <c r="D599" s="193"/>
      <c r="E599" s="193"/>
      <c r="F599" s="193"/>
      <c r="G599" s="193"/>
      <c r="H599" s="193"/>
    </row>
    <row r="600" spans="1:8" s="46" customFormat="1" ht="14.25" customHeight="1">
      <c r="A600" s="111"/>
      <c r="B600" s="193"/>
      <c r="C600" s="193"/>
      <c r="D600" s="193"/>
      <c r="E600" s="193"/>
      <c r="F600" s="193"/>
      <c r="G600" s="193"/>
      <c r="H600" s="193"/>
    </row>
    <row r="601" spans="1:8" s="46" customFormat="1" ht="14.25" customHeight="1">
      <c r="A601" s="42"/>
      <c r="B601" s="42"/>
      <c r="C601" s="42"/>
      <c r="D601" s="42"/>
      <c r="E601" s="42"/>
      <c r="F601" s="42"/>
      <c r="G601" s="42"/>
      <c r="H601" s="42"/>
    </row>
    <row r="602" spans="1:8" ht="12.75" customHeight="1">
      <c r="A602" s="27"/>
      <c r="B602" s="28" t="s">
        <v>27</v>
      </c>
      <c r="C602" s="28"/>
      <c r="D602" s="28"/>
      <c r="E602" s="28"/>
      <c r="F602" s="28"/>
      <c r="G602" s="28"/>
      <c r="H602" s="28"/>
    </row>
    <row r="603" spans="1:8" ht="29.25" customHeight="1">
      <c r="A603" s="62"/>
      <c r="B603" s="77"/>
      <c r="C603" s="62"/>
      <c r="D603" s="187"/>
      <c r="E603" s="188"/>
      <c r="F603" s="5" t="s">
        <v>0</v>
      </c>
      <c r="G603" s="5"/>
      <c r="H603" s="5"/>
    </row>
    <row r="604" spans="1:8" ht="29.25" customHeight="1">
      <c r="A604" s="62"/>
      <c r="B604" s="6" t="s">
        <v>1</v>
      </c>
      <c r="C604" s="6"/>
      <c r="D604" s="6"/>
      <c r="E604" s="6"/>
      <c r="F604" s="6"/>
      <c r="G604" s="6"/>
      <c r="H604" s="6"/>
    </row>
    <row r="605" spans="1:8" ht="18.75" customHeight="1">
      <c r="A605" s="9" t="s">
        <v>234</v>
      </c>
      <c r="B605" s="9"/>
      <c r="C605" s="9"/>
      <c r="D605" s="9"/>
      <c r="E605" s="9"/>
      <c r="F605" s="9"/>
      <c r="G605" s="9"/>
      <c r="H605" s="9"/>
    </row>
    <row r="606" spans="1:8" ht="18.75" customHeight="1">
      <c r="A606" s="9"/>
      <c r="B606" s="9"/>
      <c r="C606" s="9"/>
      <c r="D606" s="9"/>
      <c r="E606" s="9"/>
      <c r="F606" s="9"/>
      <c r="G606" s="9"/>
      <c r="H606" s="9"/>
    </row>
    <row r="607" spans="1:8" ht="16.5" customHeight="1">
      <c r="A607" s="180" t="s">
        <v>224</v>
      </c>
      <c r="B607" s="180"/>
      <c r="C607" s="180"/>
      <c r="D607" s="180"/>
      <c r="E607" s="180"/>
      <c r="F607" s="180"/>
      <c r="G607" s="180"/>
      <c r="H607" s="180"/>
    </row>
    <row r="608" spans="1:8" ht="14.25" customHeight="1">
      <c r="A608" s="94">
        <f>E96</f>
        <v>0</v>
      </c>
      <c r="B608" s="94"/>
      <c r="C608" s="94"/>
      <c r="D608" s="94"/>
      <c r="E608" s="94"/>
      <c r="F608" s="94"/>
      <c r="G608" s="94"/>
      <c r="H608" s="94"/>
    </row>
    <row r="609" spans="1:8" ht="14.25" customHeight="1">
      <c r="A609" s="94"/>
      <c r="B609" s="94"/>
      <c r="C609" s="94"/>
      <c r="D609" s="94"/>
      <c r="E609" s="94"/>
      <c r="F609" s="94"/>
      <c r="G609" s="94"/>
      <c r="H609" s="94"/>
    </row>
    <row r="610" spans="1:8" ht="16.5" customHeight="1">
      <c r="A610" s="180"/>
      <c r="B610" s="180"/>
      <c r="C610" s="180"/>
      <c r="D610" s="180"/>
      <c r="E610" s="180"/>
      <c r="F610" s="180"/>
      <c r="G610" s="180"/>
      <c r="H610" s="180"/>
    </row>
    <row r="611" spans="1:8" ht="16.5" customHeight="1">
      <c r="A611" s="106" t="s">
        <v>225</v>
      </c>
      <c r="B611" s="106"/>
      <c r="C611" s="106"/>
      <c r="D611" s="106"/>
      <c r="E611" s="106"/>
      <c r="F611" s="106"/>
      <c r="G611" s="106"/>
      <c r="H611" s="106"/>
    </row>
    <row r="612" spans="1:8" ht="14.25" customHeight="1">
      <c r="A612" s="189"/>
      <c r="B612" s="189"/>
      <c r="C612" s="189"/>
      <c r="D612" s="189"/>
      <c r="E612" s="189"/>
      <c r="F612" s="189"/>
      <c r="G612" s="189"/>
      <c r="H612" s="189"/>
    </row>
    <row r="613" spans="1:8" ht="14.25" customHeight="1">
      <c r="A613" s="189"/>
      <c r="B613" s="189"/>
      <c r="C613" s="189"/>
      <c r="D613" s="189"/>
      <c r="E613" s="189"/>
      <c r="F613" s="189"/>
      <c r="G613" s="189"/>
      <c r="H613" s="189"/>
    </row>
    <row r="614" spans="1:8" ht="14.25" customHeight="1">
      <c r="A614" s="189"/>
      <c r="B614" s="189"/>
      <c r="C614" s="189"/>
      <c r="D614" s="189"/>
      <c r="E614" s="189"/>
      <c r="F614" s="189"/>
      <c r="G614" s="189"/>
      <c r="H614" s="189"/>
    </row>
    <row r="615" spans="1:8" ht="14.25" customHeight="1">
      <c r="A615" s="189"/>
      <c r="B615" s="189"/>
      <c r="C615" s="189"/>
      <c r="D615" s="189"/>
      <c r="E615" s="189"/>
      <c r="F615" s="189"/>
      <c r="G615" s="189"/>
      <c r="H615" s="189"/>
    </row>
    <row r="616" spans="1:8" ht="14.25" customHeight="1">
      <c r="A616" s="189"/>
      <c r="B616" s="189"/>
      <c r="C616" s="189"/>
      <c r="D616" s="189"/>
      <c r="E616" s="189"/>
      <c r="F616" s="189"/>
      <c r="G616" s="189"/>
      <c r="H616" s="189"/>
    </row>
    <row r="617" spans="1:8" ht="14.25" customHeight="1">
      <c r="A617" s="189"/>
      <c r="B617" s="189"/>
      <c r="C617" s="189"/>
      <c r="D617" s="189"/>
      <c r="E617" s="189"/>
      <c r="F617" s="189"/>
      <c r="G617" s="189"/>
      <c r="H617" s="189"/>
    </row>
    <row r="618" spans="1:8" ht="14.25" customHeight="1">
      <c r="A618" s="189"/>
      <c r="B618" s="189"/>
      <c r="C618" s="189"/>
      <c r="D618" s="189"/>
      <c r="E618" s="189"/>
      <c r="F618" s="189"/>
      <c r="G618" s="189"/>
      <c r="H618" s="189"/>
    </row>
    <row r="619" spans="1:8" ht="14.25" customHeight="1">
      <c r="A619" s="189"/>
      <c r="B619" s="189"/>
      <c r="C619" s="189"/>
      <c r="D619" s="189"/>
      <c r="E619" s="189"/>
      <c r="F619" s="189"/>
      <c r="G619" s="189"/>
      <c r="H619" s="189"/>
    </row>
    <row r="620" spans="1:8" ht="14.25" customHeight="1">
      <c r="A620" s="189"/>
      <c r="B620" s="189"/>
      <c r="C620" s="189"/>
      <c r="D620" s="189"/>
      <c r="E620" s="189"/>
      <c r="F620" s="189"/>
      <c r="G620" s="189"/>
      <c r="H620" s="189"/>
    </row>
    <row r="621" spans="1:8" ht="16.5" customHeight="1">
      <c r="A621" s="106"/>
      <c r="B621" s="106"/>
      <c r="C621" s="106"/>
      <c r="D621" s="106"/>
      <c r="E621" s="106"/>
      <c r="F621" s="106"/>
      <c r="G621" s="106"/>
      <c r="H621" s="106"/>
    </row>
    <row r="622" spans="1:8" ht="16.5" customHeight="1">
      <c r="A622" s="106" t="s">
        <v>226</v>
      </c>
      <c r="B622" s="106"/>
      <c r="C622" s="106"/>
      <c r="D622" s="106"/>
      <c r="E622" s="106"/>
      <c r="F622" s="106"/>
      <c r="G622" s="106"/>
      <c r="H622" s="106"/>
    </row>
    <row r="623" spans="1:8" ht="14.25" customHeight="1">
      <c r="A623" s="189"/>
      <c r="B623" s="189"/>
      <c r="C623" s="189"/>
      <c r="D623" s="189"/>
      <c r="E623" s="189"/>
      <c r="F623" s="189"/>
      <c r="G623" s="189"/>
      <c r="H623" s="189"/>
    </row>
    <row r="624" spans="1:8" ht="14.25" customHeight="1">
      <c r="A624" s="189"/>
      <c r="B624" s="189"/>
      <c r="C624" s="189"/>
      <c r="D624" s="189"/>
      <c r="E624" s="189"/>
      <c r="F624" s="189"/>
      <c r="G624" s="189"/>
      <c r="H624" s="189"/>
    </row>
    <row r="625" spans="1:8" ht="14.25" customHeight="1">
      <c r="A625" s="189"/>
      <c r="B625" s="189"/>
      <c r="C625" s="189"/>
      <c r="D625" s="189"/>
      <c r="E625" s="189"/>
      <c r="F625" s="189"/>
      <c r="G625" s="189"/>
      <c r="H625" s="189"/>
    </row>
    <row r="626" spans="1:8" ht="16.5" customHeight="1">
      <c r="A626" s="106"/>
      <c r="B626" s="106"/>
      <c r="C626" s="106"/>
      <c r="D626" s="106"/>
      <c r="E626" s="106"/>
      <c r="F626" s="106"/>
      <c r="G626" s="106"/>
      <c r="H626" s="106"/>
    </row>
    <row r="627" spans="1:8" ht="16.5" customHeight="1">
      <c r="A627" s="106" t="s">
        <v>227</v>
      </c>
      <c r="B627" s="106"/>
      <c r="C627" s="106"/>
      <c r="D627" s="106"/>
      <c r="E627" s="106"/>
      <c r="F627" s="106"/>
      <c r="G627" s="106"/>
      <c r="H627" s="106"/>
    </row>
    <row r="628" spans="1:8" ht="14.25" customHeight="1">
      <c r="A628" s="189"/>
      <c r="B628" s="189"/>
      <c r="C628" s="189"/>
      <c r="D628" s="189"/>
      <c r="E628" s="189"/>
      <c r="F628" s="189"/>
      <c r="G628" s="189"/>
      <c r="H628" s="189"/>
    </row>
    <row r="629" spans="1:8" ht="14.25" customHeight="1">
      <c r="A629" s="189"/>
      <c r="B629" s="189"/>
      <c r="C629" s="189"/>
      <c r="D629" s="189"/>
      <c r="E629" s="189"/>
      <c r="F629" s="189"/>
      <c r="G629" s="189"/>
      <c r="H629" s="189"/>
    </row>
    <row r="630" spans="1:8" ht="14.25" customHeight="1">
      <c r="A630" s="189"/>
      <c r="B630" s="189"/>
      <c r="C630" s="189"/>
      <c r="D630" s="189"/>
      <c r="E630" s="189"/>
      <c r="F630" s="189"/>
      <c r="G630" s="189"/>
      <c r="H630" s="189"/>
    </row>
    <row r="631" spans="1:8" ht="16.5" customHeight="1">
      <c r="A631" s="106"/>
      <c r="B631" s="106"/>
      <c r="C631" s="106"/>
      <c r="D631" s="106"/>
      <c r="E631" s="106"/>
      <c r="F631" s="106"/>
      <c r="G631" s="106"/>
      <c r="H631" s="106"/>
    </row>
    <row r="632" spans="1:8" ht="16.5" customHeight="1">
      <c r="A632" s="106" t="s">
        <v>228</v>
      </c>
      <c r="B632" s="106"/>
      <c r="C632" s="106"/>
      <c r="D632" s="106"/>
      <c r="E632" s="190"/>
      <c r="F632" s="190"/>
      <c r="G632" s="190"/>
      <c r="H632" s="190"/>
    </row>
    <row r="633" spans="1:8" ht="16.5" customHeight="1">
      <c r="A633" s="106" t="s">
        <v>229</v>
      </c>
      <c r="B633" s="106"/>
      <c r="C633" s="106"/>
      <c r="D633" s="106"/>
      <c r="E633" s="190"/>
      <c r="F633" s="190"/>
      <c r="G633" s="190"/>
      <c r="H633" s="190"/>
    </row>
    <row r="634" spans="1:8" ht="16.5" customHeight="1">
      <c r="A634" s="106"/>
      <c r="B634" s="106"/>
      <c r="C634" s="106"/>
      <c r="D634" s="106"/>
      <c r="E634" s="106"/>
      <c r="F634" s="106"/>
      <c r="G634" s="106"/>
      <c r="H634" s="106"/>
    </row>
    <row r="635" spans="1:8" ht="16.5" customHeight="1">
      <c r="A635" s="106" t="s">
        <v>230</v>
      </c>
      <c r="B635" s="106"/>
      <c r="C635" s="106"/>
      <c r="D635" s="106"/>
      <c r="E635" s="106"/>
      <c r="F635" s="106"/>
      <c r="G635" s="106"/>
      <c r="H635" s="106"/>
    </row>
    <row r="636" spans="1:8" ht="14.25" customHeight="1">
      <c r="A636" s="189"/>
      <c r="B636" s="189"/>
      <c r="C636" s="189"/>
      <c r="D636" s="189"/>
      <c r="E636" s="189"/>
      <c r="F636" s="189"/>
      <c r="G636" s="189"/>
      <c r="H636" s="189"/>
    </row>
    <row r="637" spans="1:8" ht="14.25" customHeight="1">
      <c r="A637" s="189"/>
      <c r="B637" s="189"/>
      <c r="C637" s="189"/>
      <c r="D637" s="189"/>
      <c r="E637" s="189"/>
      <c r="F637" s="189"/>
      <c r="G637" s="189"/>
      <c r="H637" s="189"/>
    </row>
    <row r="638" spans="1:8" ht="14.25" customHeight="1">
      <c r="A638" s="189"/>
      <c r="B638" s="189"/>
      <c r="C638" s="189"/>
      <c r="D638" s="189"/>
      <c r="E638" s="189"/>
      <c r="F638" s="189"/>
      <c r="G638" s="189"/>
      <c r="H638" s="189"/>
    </row>
    <row r="639" spans="1:8" ht="14.25" customHeight="1">
      <c r="A639" s="189"/>
      <c r="B639" s="189"/>
      <c r="C639" s="189"/>
      <c r="D639" s="189"/>
      <c r="E639" s="189"/>
      <c r="F639" s="189"/>
      <c r="G639" s="189"/>
      <c r="H639" s="189"/>
    </row>
    <row r="640" spans="1:8" ht="14.25" customHeight="1">
      <c r="A640" s="189"/>
      <c r="B640" s="189"/>
      <c r="C640" s="189"/>
      <c r="D640" s="189"/>
      <c r="E640" s="189"/>
      <c r="F640" s="189"/>
      <c r="G640" s="189"/>
      <c r="H640" s="189"/>
    </row>
    <row r="641" spans="1:8" ht="14.25" customHeight="1">
      <c r="A641" s="189"/>
      <c r="B641" s="189"/>
      <c r="C641" s="189"/>
      <c r="D641" s="189"/>
      <c r="E641" s="189"/>
      <c r="F641" s="189"/>
      <c r="G641" s="189"/>
      <c r="H641" s="189"/>
    </row>
    <row r="642" spans="1:8" ht="14.25" customHeight="1">
      <c r="A642" s="189"/>
      <c r="B642" s="189"/>
      <c r="C642" s="189"/>
      <c r="D642" s="189"/>
      <c r="E642" s="189"/>
      <c r="F642" s="189"/>
      <c r="G642" s="189"/>
      <c r="H642" s="189"/>
    </row>
    <row r="643" spans="1:8" ht="14.25" customHeight="1">
      <c r="A643" s="189"/>
      <c r="B643" s="189"/>
      <c r="C643" s="189"/>
      <c r="D643" s="189"/>
      <c r="E643" s="189"/>
      <c r="F643" s="189"/>
      <c r="G643" s="189"/>
      <c r="H643" s="189"/>
    </row>
    <row r="644" spans="1:8" ht="14.25" customHeight="1">
      <c r="A644" s="189"/>
      <c r="B644" s="189"/>
      <c r="C644" s="189"/>
      <c r="D644" s="189"/>
      <c r="E644" s="189"/>
      <c r="F644" s="189"/>
      <c r="G644" s="189"/>
      <c r="H644" s="189"/>
    </row>
    <row r="645" spans="1:8" ht="16.5" customHeight="1">
      <c r="A645" s="106"/>
      <c r="B645" s="106"/>
      <c r="C645" s="106"/>
      <c r="D645" s="106"/>
      <c r="E645" s="106"/>
      <c r="F645" s="106"/>
      <c r="G645" s="106"/>
      <c r="H645" s="106"/>
    </row>
    <row r="646" spans="1:8" ht="16.5" customHeight="1">
      <c r="A646" s="106" t="s">
        <v>231</v>
      </c>
      <c r="B646" s="106"/>
      <c r="C646" s="106"/>
      <c r="D646" s="106"/>
      <c r="E646" s="191"/>
      <c r="F646" s="191"/>
      <c r="G646" s="192"/>
      <c r="H646" s="106"/>
    </row>
    <row r="647" spans="1:8" s="46" customFormat="1" ht="14.25" customHeight="1">
      <c r="A647" s="106" t="s">
        <v>232</v>
      </c>
      <c r="B647" s="193"/>
      <c r="C647" s="193"/>
      <c r="D647" s="193"/>
      <c r="E647" s="194">
        <f>G431</f>
        <v>0</v>
      </c>
      <c r="F647" s="194"/>
      <c r="G647" s="193"/>
      <c r="H647" s="193"/>
    </row>
    <row r="648" spans="1:8" s="46" customFormat="1" ht="14.25" customHeight="1">
      <c r="A648" s="111"/>
      <c r="B648" s="193"/>
      <c r="C648" s="193"/>
      <c r="D648" s="193"/>
      <c r="E648" s="193"/>
      <c r="F648" s="193"/>
      <c r="G648" s="193"/>
      <c r="H648" s="193"/>
    </row>
    <row r="649" spans="1:8" s="46" customFormat="1" ht="14.25" customHeight="1">
      <c r="A649" s="42"/>
      <c r="B649" s="42"/>
      <c r="C649" s="42"/>
      <c r="D649" s="42"/>
      <c r="E649" s="42"/>
      <c r="F649" s="42"/>
      <c r="G649" s="42"/>
      <c r="H649" s="42"/>
    </row>
    <row r="650" spans="1:8" ht="12.75" customHeight="1">
      <c r="A650" s="27"/>
      <c r="B650" s="28" t="s">
        <v>27</v>
      </c>
      <c r="C650" s="28"/>
      <c r="D650" s="28"/>
      <c r="E650" s="28"/>
      <c r="F650" s="28"/>
      <c r="G650" s="28"/>
      <c r="H650" s="28"/>
    </row>
    <row r="651" spans="1:8" ht="29.25" customHeight="1">
      <c r="A651" s="62"/>
      <c r="B651" s="77"/>
      <c r="C651" s="62"/>
      <c r="D651" s="187"/>
      <c r="E651" s="188"/>
      <c r="F651" s="5" t="s">
        <v>0</v>
      </c>
      <c r="G651" s="5"/>
      <c r="H651" s="5"/>
    </row>
    <row r="652" spans="1:8" ht="29.25" customHeight="1">
      <c r="A652" s="62"/>
      <c r="B652" s="6" t="s">
        <v>1</v>
      </c>
      <c r="C652" s="6"/>
      <c r="D652" s="6"/>
      <c r="E652" s="6"/>
      <c r="F652" s="6"/>
      <c r="G652" s="6"/>
      <c r="H652" s="6"/>
    </row>
    <row r="653" spans="1:8" ht="18.75" customHeight="1">
      <c r="A653" s="9" t="s">
        <v>235</v>
      </c>
      <c r="B653" s="9"/>
      <c r="C653" s="9"/>
      <c r="D653" s="9"/>
      <c r="E653" s="9"/>
      <c r="F653" s="9"/>
      <c r="G653" s="9"/>
      <c r="H653" s="9"/>
    </row>
    <row r="654" spans="1:8" ht="9.75" customHeight="1">
      <c r="A654" s="9"/>
      <c r="B654" s="9"/>
      <c r="C654" s="9"/>
      <c r="D654" s="9"/>
      <c r="E654" s="9"/>
      <c r="F654" s="9"/>
      <c r="G654" s="9"/>
      <c r="H654" s="9"/>
    </row>
    <row r="655" spans="1:8" ht="16.5" customHeight="1">
      <c r="A655" s="180" t="s">
        <v>224</v>
      </c>
      <c r="B655" s="180"/>
      <c r="C655" s="180"/>
      <c r="D655" s="180"/>
      <c r="E655" s="180"/>
      <c r="F655" s="180"/>
      <c r="G655" s="180"/>
      <c r="H655" s="180"/>
    </row>
    <row r="656" spans="1:8" ht="14.25" customHeight="1">
      <c r="A656" s="94">
        <f>E102</f>
        <v>0</v>
      </c>
      <c r="B656" s="94"/>
      <c r="C656" s="94"/>
      <c r="D656" s="94"/>
      <c r="E656" s="94"/>
      <c r="F656" s="94"/>
      <c r="G656" s="94"/>
      <c r="H656" s="94"/>
    </row>
    <row r="657" spans="1:8" ht="14.25" customHeight="1">
      <c r="A657" s="94"/>
      <c r="B657" s="94"/>
      <c r="C657" s="94"/>
      <c r="D657" s="94"/>
      <c r="E657" s="94"/>
      <c r="F657" s="94"/>
      <c r="G657" s="94"/>
      <c r="H657" s="94"/>
    </row>
    <row r="658" spans="1:8" ht="16.5" customHeight="1">
      <c r="A658" s="180"/>
      <c r="B658" s="180"/>
      <c r="C658" s="180"/>
      <c r="D658" s="180"/>
      <c r="E658" s="180"/>
      <c r="F658" s="180"/>
      <c r="G658" s="180"/>
      <c r="H658" s="180"/>
    </row>
    <row r="659" spans="1:8" ht="16.5" customHeight="1">
      <c r="A659" s="106" t="s">
        <v>225</v>
      </c>
      <c r="B659" s="106"/>
      <c r="C659" s="106"/>
      <c r="D659" s="106"/>
      <c r="E659" s="106"/>
      <c r="F659" s="106"/>
      <c r="G659" s="106"/>
      <c r="H659" s="106"/>
    </row>
    <row r="660" spans="1:8" ht="14.25" customHeight="1">
      <c r="A660" s="189"/>
      <c r="B660" s="189"/>
      <c r="C660" s="189"/>
      <c r="D660" s="189"/>
      <c r="E660" s="189"/>
      <c r="F660" s="189"/>
      <c r="G660" s="189"/>
      <c r="H660" s="189"/>
    </row>
    <row r="661" spans="1:8" ht="14.25" customHeight="1">
      <c r="A661" s="189"/>
      <c r="B661" s="189"/>
      <c r="C661" s="189"/>
      <c r="D661" s="189"/>
      <c r="E661" s="189"/>
      <c r="F661" s="189"/>
      <c r="G661" s="189"/>
      <c r="H661" s="189"/>
    </row>
    <row r="662" spans="1:8" ht="14.25" customHeight="1">
      <c r="A662" s="189"/>
      <c r="B662" s="189"/>
      <c r="C662" s="189"/>
      <c r="D662" s="189"/>
      <c r="E662" s="189"/>
      <c r="F662" s="189"/>
      <c r="G662" s="189"/>
      <c r="H662" s="189"/>
    </row>
    <row r="663" spans="1:8" ht="14.25" customHeight="1">
      <c r="A663" s="189"/>
      <c r="B663" s="189"/>
      <c r="C663" s="189"/>
      <c r="D663" s="189"/>
      <c r="E663" s="189"/>
      <c r="F663" s="189"/>
      <c r="G663" s="189"/>
      <c r="H663" s="189"/>
    </row>
    <row r="664" spans="1:8" ht="14.25" customHeight="1">
      <c r="A664" s="189"/>
      <c r="B664" s="189"/>
      <c r="C664" s="189"/>
      <c r="D664" s="189"/>
      <c r="E664" s="189"/>
      <c r="F664" s="189"/>
      <c r="G664" s="189"/>
      <c r="H664" s="189"/>
    </row>
    <row r="665" spans="1:8" ht="14.25" customHeight="1">
      <c r="A665" s="189"/>
      <c r="B665" s="189"/>
      <c r="C665" s="189"/>
      <c r="D665" s="189"/>
      <c r="E665" s="189"/>
      <c r="F665" s="189"/>
      <c r="G665" s="189"/>
      <c r="H665" s="189"/>
    </row>
    <row r="666" spans="1:8" ht="14.25" customHeight="1">
      <c r="A666" s="189"/>
      <c r="B666" s="189"/>
      <c r="C666" s="189"/>
      <c r="D666" s="189"/>
      <c r="E666" s="189"/>
      <c r="F666" s="189"/>
      <c r="G666" s="189"/>
      <c r="H666" s="189"/>
    </row>
    <row r="667" spans="1:8" ht="14.25" customHeight="1">
      <c r="A667" s="189"/>
      <c r="B667" s="189"/>
      <c r="C667" s="189"/>
      <c r="D667" s="189"/>
      <c r="E667" s="189"/>
      <c r="F667" s="189"/>
      <c r="G667" s="189"/>
      <c r="H667" s="189"/>
    </row>
    <row r="668" spans="1:8" ht="14.25" customHeight="1">
      <c r="A668" s="189"/>
      <c r="B668" s="189"/>
      <c r="C668" s="189"/>
      <c r="D668" s="189"/>
      <c r="E668" s="189"/>
      <c r="F668" s="189"/>
      <c r="G668" s="189"/>
      <c r="H668" s="189"/>
    </row>
    <row r="669" spans="1:8" ht="16.5" customHeight="1">
      <c r="A669" s="106"/>
      <c r="B669" s="106"/>
      <c r="C669" s="106"/>
      <c r="D669" s="106"/>
      <c r="E669" s="106"/>
      <c r="F669" s="106"/>
      <c r="G669" s="106"/>
      <c r="H669" s="106"/>
    </row>
    <row r="670" spans="1:8" ht="16.5" customHeight="1">
      <c r="A670" s="106" t="s">
        <v>226</v>
      </c>
      <c r="B670" s="106"/>
      <c r="C670" s="106"/>
      <c r="D670" s="106"/>
      <c r="E670" s="106"/>
      <c r="F670" s="106"/>
      <c r="G670" s="106"/>
      <c r="H670" s="106"/>
    </row>
    <row r="671" spans="1:8" ht="14.25" customHeight="1">
      <c r="A671" s="189"/>
      <c r="B671" s="189"/>
      <c r="C671" s="189"/>
      <c r="D671" s="189"/>
      <c r="E671" s="189"/>
      <c r="F671" s="189"/>
      <c r="G671" s="189"/>
      <c r="H671" s="189"/>
    </row>
    <row r="672" spans="1:8" ht="14.25" customHeight="1">
      <c r="A672" s="189"/>
      <c r="B672" s="189"/>
      <c r="C672" s="189"/>
      <c r="D672" s="189"/>
      <c r="E672" s="189"/>
      <c r="F672" s="189"/>
      <c r="G672" s="189"/>
      <c r="H672" s="189"/>
    </row>
    <row r="673" spans="1:8" ht="14.25" customHeight="1">
      <c r="A673" s="189"/>
      <c r="B673" s="189"/>
      <c r="C673" s="189"/>
      <c r="D673" s="189"/>
      <c r="E673" s="189"/>
      <c r="F673" s="189"/>
      <c r="G673" s="189"/>
      <c r="H673" s="189"/>
    </row>
    <row r="674" spans="1:8" ht="16.5" customHeight="1">
      <c r="A674" s="106"/>
      <c r="B674" s="106"/>
      <c r="C674" s="106"/>
      <c r="D674" s="106"/>
      <c r="E674" s="106"/>
      <c r="F674" s="106"/>
      <c r="G674" s="106"/>
      <c r="H674" s="106"/>
    </row>
    <row r="675" spans="1:8" ht="16.5" customHeight="1">
      <c r="A675" s="106" t="s">
        <v>227</v>
      </c>
      <c r="B675" s="106"/>
      <c r="C675" s="106"/>
      <c r="D675" s="106"/>
      <c r="E675" s="106"/>
      <c r="F675" s="106"/>
      <c r="G675" s="106"/>
      <c r="H675" s="106"/>
    </row>
    <row r="676" spans="1:8" ht="14.25" customHeight="1">
      <c r="A676" s="189"/>
      <c r="B676" s="189"/>
      <c r="C676" s="189"/>
      <c r="D676" s="189"/>
      <c r="E676" s="189"/>
      <c r="F676" s="189"/>
      <c r="G676" s="189"/>
      <c r="H676" s="189"/>
    </row>
    <row r="677" spans="1:8" ht="14.25" customHeight="1">
      <c r="A677" s="189"/>
      <c r="B677" s="189"/>
      <c r="C677" s="189"/>
      <c r="D677" s="189"/>
      <c r="E677" s="189"/>
      <c r="F677" s="189"/>
      <c r="G677" s="189"/>
      <c r="H677" s="189"/>
    </row>
    <row r="678" spans="1:8" ht="14.25" customHeight="1">
      <c r="A678" s="189"/>
      <c r="B678" s="189"/>
      <c r="C678" s="189"/>
      <c r="D678" s="189"/>
      <c r="E678" s="189"/>
      <c r="F678" s="189"/>
      <c r="G678" s="189"/>
      <c r="H678" s="189"/>
    </row>
    <row r="679" spans="1:8" ht="16.5" customHeight="1">
      <c r="A679" s="106"/>
      <c r="B679" s="106"/>
      <c r="C679" s="106"/>
      <c r="D679" s="106"/>
      <c r="E679" s="106"/>
      <c r="F679" s="106"/>
      <c r="G679" s="106"/>
      <c r="H679" s="106"/>
    </row>
    <row r="680" spans="1:8" ht="16.5" customHeight="1">
      <c r="A680" s="106" t="s">
        <v>228</v>
      </c>
      <c r="B680" s="106"/>
      <c r="C680" s="106"/>
      <c r="D680" s="106"/>
      <c r="E680" s="190"/>
      <c r="F680" s="190"/>
      <c r="G680" s="190"/>
      <c r="H680" s="190"/>
    </row>
    <row r="681" spans="1:8" ht="16.5" customHeight="1">
      <c r="A681" s="106" t="s">
        <v>229</v>
      </c>
      <c r="B681" s="106"/>
      <c r="C681" s="106"/>
      <c r="D681" s="106"/>
      <c r="E681" s="190"/>
      <c r="F681" s="190"/>
      <c r="G681" s="190"/>
      <c r="H681" s="190"/>
    </row>
    <row r="682" spans="1:8" ht="16.5" customHeight="1">
      <c r="A682" s="106"/>
      <c r="B682" s="106"/>
      <c r="C682" s="106"/>
      <c r="D682" s="106"/>
      <c r="E682" s="106"/>
      <c r="F682" s="106"/>
      <c r="G682" s="106"/>
      <c r="H682" s="106"/>
    </row>
    <row r="683" spans="1:8" ht="16.5" customHeight="1">
      <c r="A683" s="106" t="s">
        <v>230</v>
      </c>
      <c r="B683" s="106"/>
      <c r="C683" s="106"/>
      <c r="D683" s="106"/>
      <c r="E683" s="106"/>
      <c r="F683" s="106"/>
      <c r="G683" s="106"/>
      <c r="H683" s="106"/>
    </row>
    <row r="684" spans="1:8" ht="14.25" customHeight="1">
      <c r="A684" s="189"/>
      <c r="B684" s="189"/>
      <c r="C684" s="189"/>
      <c r="D684" s="189"/>
      <c r="E684" s="189"/>
      <c r="F684" s="189"/>
      <c r="G684" s="189"/>
      <c r="H684" s="189"/>
    </row>
    <row r="685" spans="1:8" ht="14.25" customHeight="1">
      <c r="A685" s="189"/>
      <c r="B685" s="189"/>
      <c r="C685" s="189"/>
      <c r="D685" s="189"/>
      <c r="E685" s="189"/>
      <c r="F685" s="189"/>
      <c r="G685" s="189"/>
      <c r="H685" s="189"/>
    </row>
    <row r="686" spans="1:8" ht="14.25" customHeight="1">
      <c r="A686" s="189"/>
      <c r="B686" s="189"/>
      <c r="C686" s="189"/>
      <c r="D686" s="189"/>
      <c r="E686" s="189"/>
      <c r="F686" s="189"/>
      <c r="G686" s="189"/>
      <c r="H686" s="189"/>
    </row>
    <row r="687" spans="1:8" ht="14.25" customHeight="1">
      <c r="A687" s="189"/>
      <c r="B687" s="189"/>
      <c r="C687" s="189"/>
      <c r="D687" s="189"/>
      <c r="E687" s="189"/>
      <c r="F687" s="189"/>
      <c r="G687" s="189"/>
      <c r="H687" s="189"/>
    </row>
    <row r="688" spans="1:8" ht="14.25" customHeight="1">
      <c r="A688" s="189"/>
      <c r="B688" s="189"/>
      <c r="C688" s="189"/>
      <c r="D688" s="189"/>
      <c r="E688" s="189"/>
      <c r="F688" s="189"/>
      <c r="G688" s="189"/>
      <c r="H688" s="189"/>
    </row>
    <row r="689" spans="1:8" ht="14.25" customHeight="1">
      <c r="A689" s="189"/>
      <c r="B689" s="189"/>
      <c r="C689" s="189"/>
      <c r="D689" s="189"/>
      <c r="E689" s="189"/>
      <c r="F689" s="189"/>
      <c r="G689" s="189"/>
      <c r="H689" s="189"/>
    </row>
    <row r="690" spans="1:8" ht="14.25" customHeight="1">
      <c r="A690" s="189"/>
      <c r="B690" s="189"/>
      <c r="C690" s="189"/>
      <c r="D690" s="189"/>
      <c r="E690" s="189"/>
      <c r="F690" s="189"/>
      <c r="G690" s="189"/>
      <c r="H690" s="189"/>
    </row>
    <row r="691" spans="1:8" ht="14.25" customHeight="1">
      <c r="A691" s="189"/>
      <c r="B691" s="189"/>
      <c r="C691" s="189"/>
      <c r="D691" s="189"/>
      <c r="E691" s="189"/>
      <c r="F691" s="189"/>
      <c r="G691" s="189"/>
      <c r="H691" s="189"/>
    </row>
    <row r="692" spans="1:8" ht="14.25" customHeight="1">
      <c r="A692" s="189"/>
      <c r="B692" s="189"/>
      <c r="C692" s="189"/>
      <c r="D692" s="189"/>
      <c r="E692" s="189"/>
      <c r="F692" s="189"/>
      <c r="G692" s="189"/>
      <c r="H692" s="189"/>
    </row>
    <row r="693" spans="1:8" ht="16.5" customHeight="1">
      <c r="A693" s="106"/>
      <c r="B693" s="106"/>
      <c r="C693" s="106"/>
      <c r="D693" s="106"/>
      <c r="E693" s="106"/>
      <c r="F693" s="106"/>
      <c r="G693" s="106"/>
      <c r="H693" s="106"/>
    </row>
    <row r="694" spans="1:8" ht="16.5" customHeight="1">
      <c r="A694" s="106" t="s">
        <v>231</v>
      </c>
      <c r="B694" s="106"/>
      <c r="C694" s="106"/>
      <c r="D694" s="106"/>
      <c r="E694" s="191"/>
      <c r="F694" s="191"/>
      <c r="G694" s="192"/>
      <c r="H694" s="106"/>
    </row>
    <row r="695" spans="1:8" s="46" customFormat="1" ht="14.25" customHeight="1">
      <c r="A695" s="106" t="s">
        <v>232</v>
      </c>
      <c r="B695" s="193"/>
      <c r="C695" s="193"/>
      <c r="D695" s="193"/>
      <c r="E695" s="194">
        <f>G432</f>
        <v>0</v>
      </c>
      <c r="F695" s="194"/>
      <c r="G695" s="193"/>
      <c r="H695" s="193"/>
    </row>
    <row r="696" spans="1:8" s="46" customFormat="1" ht="14.25" customHeight="1">
      <c r="A696" s="111"/>
      <c r="B696" s="193"/>
      <c r="C696" s="193"/>
      <c r="D696" s="193"/>
      <c r="E696" s="193"/>
      <c r="F696" s="193"/>
      <c r="G696" s="193"/>
      <c r="H696" s="193"/>
    </row>
    <row r="697" spans="1:8" s="46" customFormat="1" ht="14.25" customHeight="1">
      <c r="A697" s="111"/>
      <c r="B697" s="193"/>
      <c r="C697" s="193"/>
      <c r="D697" s="193"/>
      <c r="E697" s="193"/>
      <c r="F697" s="193"/>
      <c r="G697" s="193"/>
      <c r="H697" s="193"/>
    </row>
    <row r="698" spans="1:8" s="46" customFormat="1" ht="14.25" customHeight="1">
      <c r="A698" s="42"/>
      <c r="B698" s="42"/>
      <c r="C698" s="42"/>
      <c r="D698" s="42"/>
      <c r="E698" s="42"/>
      <c r="F698" s="42"/>
      <c r="G698" s="42"/>
      <c r="H698" s="42"/>
    </row>
    <row r="699" spans="1:8" ht="12.75" customHeight="1">
      <c r="A699" s="27"/>
      <c r="B699" s="28" t="s">
        <v>27</v>
      </c>
      <c r="C699" s="28"/>
      <c r="D699" s="28"/>
      <c r="E699" s="28"/>
      <c r="F699" s="28"/>
      <c r="G699" s="28"/>
      <c r="H699" s="28"/>
    </row>
    <row r="700" spans="1:8" ht="29.25" customHeight="1">
      <c r="A700" s="62"/>
      <c r="B700" s="77"/>
      <c r="C700" s="62"/>
      <c r="D700" s="187"/>
      <c r="E700" s="188"/>
      <c r="F700" s="5" t="s">
        <v>0</v>
      </c>
      <c r="G700" s="5"/>
      <c r="H700" s="5"/>
    </row>
    <row r="701" spans="1:8" ht="29.25" customHeight="1">
      <c r="A701" s="62"/>
      <c r="B701" s="6" t="s">
        <v>1</v>
      </c>
      <c r="C701" s="6"/>
      <c r="D701" s="6"/>
      <c r="E701" s="6"/>
      <c r="F701" s="6"/>
      <c r="G701" s="6"/>
      <c r="H701" s="6"/>
    </row>
    <row r="702" spans="1:8" ht="7.5" customHeight="1">
      <c r="A702" s="62"/>
      <c r="B702" s="6"/>
      <c r="C702" s="6"/>
      <c r="D702" s="6"/>
      <c r="E702" s="6"/>
      <c r="F702" s="6"/>
      <c r="G702" s="6"/>
      <c r="H702" s="6"/>
    </row>
    <row r="703" spans="1:8" ht="19.5" customHeight="1">
      <c r="A703" s="112" t="s">
        <v>236</v>
      </c>
      <c r="B703" s="112"/>
      <c r="C703" s="112"/>
      <c r="D703" s="112"/>
      <c r="E703" s="195" t="s">
        <v>118</v>
      </c>
      <c r="F703" s="196"/>
      <c r="G703" s="195" t="s">
        <v>119</v>
      </c>
      <c r="H703" s="196"/>
    </row>
    <row r="704" spans="1:8" ht="7.5" customHeight="1">
      <c r="A704" s="197"/>
      <c r="B704" s="198"/>
      <c r="C704" s="46"/>
      <c r="D704" s="46"/>
      <c r="E704" s="113"/>
      <c r="F704" s="199"/>
      <c r="G704" s="113"/>
      <c r="H704" s="200"/>
    </row>
    <row r="705" spans="1:8" ht="36" customHeight="1">
      <c r="A705" s="117" t="s">
        <v>120</v>
      </c>
      <c r="B705" s="117"/>
      <c r="C705" s="117" t="s">
        <v>237</v>
      </c>
      <c r="D705" s="118" t="s">
        <v>238</v>
      </c>
      <c r="E705" s="117" t="s">
        <v>120</v>
      </c>
      <c r="F705" s="117"/>
      <c r="G705" s="117" t="s">
        <v>237</v>
      </c>
      <c r="H705" s="118" t="s">
        <v>239</v>
      </c>
    </row>
    <row r="706" spans="1:8" ht="14.25" customHeight="1">
      <c r="A706" s="119" t="s">
        <v>124</v>
      </c>
      <c r="B706" s="119"/>
      <c r="C706" s="119"/>
      <c r="D706" s="119"/>
      <c r="E706" s="119" t="s">
        <v>125</v>
      </c>
      <c r="F706" s="119"/>
      <c r="G706" s="119"/>
      <c r="H706" s="119"/>
    </row>
    <row r="707" spans="1:8" s="46" customFormat="1" ht="14.25" customHeight="1">
      <c r="A707" s="120" t="s">
        <v>126</v>
      </c>
      <c r="B707" s="120"/>
      <c r="C707" s="121"/>
      <c r="D707" s="201" t="e">
        <f>Feuille1!C707/Feuille1!$C$747</f>
        <v>#DIV/0!</v>
      </c>
      <c r="E707" s="120" t="s">
        <v>127</v>
      </c>
      <c r="F707" s="120"/>
      <c r="G707" s="121"/>
      <c r="H707" s="201" t="e">
        <f>Feuille1!G707/Feuille1!$G$747</f>
        <v>#DIV/0!</v>
      </c>
    </row>
    <row r="708" spans="1:8" ht="14.25" customHeight="1">
      <c r="A708" s="120" t="s">
        <v>128</v>
      </c>
      <c r="B708" s="120"/>
      <c r="C708" s="121"/>
      <c r="D708" s="201" t="e">
        <f>Feuille1!C708/Feuille1!$C$747</f>
        <v>#DIV/0!</v>
      </c>
      <c r="E708" s="120" t="s">
        <v>129</v>
      </c>
      <c r="F708" s="120"/>
      <c r="G708" s="121"/>
      <c r="H708" s="201" t="e">
        <f>Feuille1!G708/Feuille1!$G$747</f>
        <v>#DIV/0!</v>
      </c>
    </row>
    <row r="709" spans="1:8" ht="14.25" customHeight="1">
      <c r="A709" s="125" t="s">
        <v>130</v>
      </c>
      <c r="B709" s="125"/>
      <c r="C709" s="126">
        <f>SUM(Feuille1!C707:C708)</f>
        <v>0</v>
      </c>
      <c r="D709" s="202" t="e">
        <f>SUM(Feuille1!D707:D708)</f>
        <v>#DIV/0!</v>
      </c>
      <c r="E709" s="125" t="s">
        <v>130</v>
      </c>
      <c r="F709" s="125"/>
      <c r="G709" s="126">
        <f>SUM(Feuille1!G707:G708)</f>
        <v>0</v>
      </c>
      <c r="H709" s="203" t="e">
        <f>SUM(Feuille1!H707:H708)</f>
        <v>#DIV/0!</v>
      </c>
    </row>
    <row r="710" spans="1:8" ht="14.25" customHeight="1">
      <c r="A710" s="119" t="s">
        <v>131</v>
      </c>
      <c r="B710" s="119"/>
      <c r="C710" s="119"/>
      <c r="D710" s="119"/>
      <c r="E710" s="119" t="s">
        <v>132</v>
      </c>
      <c r="F710" s="119"/>
      <c r="G710" s="119"/>
      <c r="H710" s="119"/>
    </row>
    <row r="711" spans="1:8" ht="14.25" customHeight="1">
      <c r="A711" s="120" t="s">
        <v>133</v>
      </c>
      <c r="B711" s="120"/>
      <c r="C711" s="121"/>
      <c r="D711" s="201" t="e">
        <f>Feuille1!C711/Feuille1!$C$747</f>
        <v>#DIV/0!</v>
      </c>
      <c r="E711" s="120" t="s">
        <v>134</v>
      </c>
      <c r="F711" s="120"/>
      <c r="G711" s="121"/>
      <c r="H711" s="201" t="e">
        <f>Feuille1!G711/Feuille1!$G$747</f>
        <v>#DIV/0!</v>
      </c>
    </row>
    <row r="712" spans="1:8" ht="14.25" customHeight="1">
      <c r="A712" s="120" t="s">
        <v>135</v>
      </c>
      <c r="B712" s="120"/>
      <c r="C712" s="121"/>
      <c r="D712" s="201" t="e">
        <f>Feuille1!C712/Feuille1!$C$747</f>
        <v>#DIV/0!</v>
      </c>
      <c r="E712" s="120" t="s">
        <v>136</v>
      </c>
      <c r="F712" s="120"/>
      <c r="G712" s="121"/>
      <c r="H712" s="201" t="e">
        <f>Feuille1!G712/Feuille1!$G$747</f>
        <v>#DIV/0!</v>
      </c>
    </row>
    <row r="713" spans="1:8" ht="14.25" customHeight="1">
      <c r="A713" s="120" t="s">
        <v>137</v>
      </c>
      <c r="B713" s="120"/>
      <c r="C713" s="121"/>
      <c r="D713" s="201" t="e">
        <f>Feuille1!C713/Feuille1!$C$747</f>
        <v>#DIV/0!</v>
      </c>
      <c r="E713" s="120" t="s">
        <v>138</v>
      </c>
      <c r="F713" s="120"/>
      <c r="G713" s="121"/>
      <c r="H713" s="201" t="e">
        <f>Feuille1!G713/Feuille1!$G$747</f>
        <v>#DIV/0!</v>
      </c>
    </row>
    <row r="714" spans="1:8" ht="14.25" customHeight="1">
      <c r="A714" s="120" t="s">
        <v>139</v>
      </c>
      <c r="B714" s="120"/>
      <c r="C714" s="121"/>
      <c r="D714" s="201" t="e">
        <f>Feuille1!C714/Feuille1!$C$747</f>
        <v>#DIV/0!</v>
      </c>
      <c r="E714" s="120" t="s">
        <v>240</v>
      </c>
      <c r="F714" s="120"/>
      <c r="G714" s="121"/>
      <c r="H714" s="201" t="e">
        <f>Feuille1!G714/Feuille1!$G$747</f>
        <v>#DIV/0!</v>
      </c>
    </row>
    <row r="715" spans="1:8" ht="14.25" customHeight="1">
      <c r="A715" s="120" t="s">
        <v>141</v>
      </c>
      <c r="B715" s="120"/>
      <c r="C715" s="121"/>
      <c r="D715" s="201" t="e">
        <f>Feuille1!C715/Feuille1!$C$747</f>
        <v>#DIV/0!</v>
      </c>
      <c r="E715" s="204" t="s">
        <v>241</v>
      </c>
      <c r="F715" s="204"/>
      <c r="G715" s="205">
        <f aca="true" t="shared" si="0" ref="G715:G717">G485</f>
        <v>0</v>
      </c>
      <c r="H715" s="201" t="e">
        <f>Feuille1!G716/Feuille1!$G$747</f>
        <v>#DIV/0!</v>
      </c>
    </row>
    <row r="716" spans="1:8" ht="14.25" customHeight="1">
      <c r="A716" s="120" t="s">
        <v>143</v>
      </c>
      <c r="B716" s="120"/>
      <c r="C716" s="121"/>
      <c r="D716" s="201" t="e">
        <f>Feuille1!C716/Feuille1!$C$747</f>
        <v>#DIV/0!</v>
      </c>
      <c r="E716" s="204" t="s">
        <v>242</v>
      </c>
      <c r="F716" s="204"/>
      <c r="G716" s="205">
        <f t="shared" si="0"/>
        <v>0</v>
      </c>
      <c r="H716" s="201" t="e">
        <f>Feuille1!G717/Feuille1!$G$747</f>
        <v>#DIV/0!</v>
      </c>
    </row>
    <row r="717" spans="1:8" ht="14.25" customHeight="1">
      <c r="A717" s="120" t="s">
        <v>145</v>
      </c>
      <c r="B717" s="120"/>
      <c r="C717" s="121"/>
      <c r="D717" s="201" t="e">
        <f>Feuille1!C717/Feuille1!$C$747</f>
        <v>#DIV/0!</v>
      </c>
      <c r="E717" s="204" t="s">
        <v>243</v>
      </c>
      <c r="F717" s="204"/>
      <c r="G717" s="205">
        <f t="shared" si="0"/>
        <v>0</v>
      </c>
      <c r="H717" s="201" t="e">
        <f>Feuille1!G715/Feuille1!$G$747</f>
        <v>#DIV/0!</v>
      </c>
    </row>
    <row r="718" spans="1:8" ht="14.25" customHeight="1">
      <c r="A718" s="120" t="s">
        <v>147</v>
      </c>
      <c r="B718" s="120"/>
      <c r="C718" s="121"/>
      <c r="D718" s="201" t="e">
        <f>Feuille1!C718/Feuille1!$C$747</f>
        <v>#DIV/0!</v>
      </c>
      <c r="E718" s="120" t="s">
        <v>146</v>
      </c>
      <c r="F718" s="120"/>
      <c r="G718" s="121"/>
      <c r="H718" s="201" t="e">
        <f>Feuille1!G719/Feuille1!$G$747</f>
        <v>#DIV/0!</v>
      </c>
    </row>
    <row r="719" spans="1:8" ht="14.25" customHeight="1">
      <c r="A719" s="120" t="s">
        <v>148</v>
      </c>
      <c r="B719" s="120"/>
      <c r="C719" s="121"/>
      <c r="D719" s="201" t="e">
        <f>Feuille1!C719/Feuille1!$C$747</f>
        <v>#DIV/0!</v>
      </c>
      <c r="E719" s="128"/>
      <c r="F719" s="128"/>
      <c r="G719" s="121"/>
      <c r="H719" s="201" t="e">
        <f>Feuille1!G719/Feuille1!$G$747</f>
        <v>#DIV/0!</v>
      </c>
    </row>
    <row r="720" spans="1:8" ht="14.25" customHeight="1">
      <c r="A720" s="120" t="s">
        <v>149</v>
      </c>
      <c r="B720" s="120"/>
      <c r="C720" s="121"/>
      <c r="D720" s="201" t="e">
        <f>Feuille1!C720/Feuille1!$C$747</f>
        <v>#DIV/0!</v>
      </c>
      <c r="E720" s="130"/>
      <c r="F720" s="130"/>
      <c r="G720" s="133"/>
      <c r="H720" s="201" t="e">
        <f>Feuille1!G720/Feuille1!$G$747</f>
        <v>#DIV/0!</v>
      </c>
    </row>
    <row r="721" spans="1:8" ht="14.25" customHeight="1">
      <c r="A721" s="120" t="s">
        <v>150</v>
      </c>
      <c r="B721" s="120"/>
      <c r="C721" s="121"/>
      <c r="D721" s="201" t="e">
        <f>Feuille1!C721/Feuille1!$C$747</f>
        <v>#DIV/0!</v>
      </c>
      <c r="E721" s="129"/>
      <c r="F721" s="129"/>
      <c r="G721" s="206"/>
      <c r="H721" s="201" t="e">
        <f>Feuille1!G721/Feuille1!$G$747</f>
        <v>#DIV/0!</v>
      </c>
    </row>
    <row r="722" spans="1:8" ht="14.25" customHeight="1">
      <c r="A722" s="207"/>
      <c r="B722" s="207"/>
      <c r="C722" s="121"/>
      <c r="D722" s="201" t="e">
        <f>Feuille1!C722/Feuille1!$C$747</f>
        <v>#DIV/0!</v>
      </c>
      <c r="E722" s="132"/>
      <c r="F722" s="132"/>
      <c r="G722" s="206"/>
      <c r="H722" s="201" t="e">
        <f>Feuille1!G722/Feuille1!$G$747</f>
        <v>#DIV/0!</v>
      </c>
    </row>
    <row r="723" spans="1:8" ht="14.25" customHeight="1">
      <c r="A723" s="125" t="s">
        <v>130</v>
      </c>
      <c r="B723" s="125"/>
      <c r="C723" s="126">
        <f>SUM(Feuille1!C711:C721)</f>
        <v>0</v>
      </c>
      <c r="D723" s="202" t="e">
        <f>SUM(Feuille1!D711:D721)</f>
        <v>#DIV/0!</v>
      </c>
      <c r="E723" s="125" t="s">
        <v>130</v>
      </c>
      <c r="F723" s="125"/>
      <c r="G723" s="126">
        <f>SUM(Feuille1!G711:G721)</f>
        <v>0</v>
      </c>
      <c r="H723" s="203" t="e">
        <f>SUM(Feuille1!H711:H721)</f>
        <v>#DIV/0!</v>
      </c>
    </row>
    <row r="724" spans="1:8" ht="14.25" customHeight="1">
      <c r="A724" s="119" t="s">
        <v>151</v>
      </c>
      <c r="B724" s="119"/>
      <c r="C724" s="119"/>
      <c r="D724" s="119"/>
      <c r="E724" s="119" t="s">
        <v>152</v>
      </c>
      <c r="F724" s="119"/>
      <c r="G724" s="119"/>
      <c r="H724" s="119"/>
    </row>
    <row r="725" spans="1:8" ht="14.25" customHeight="1">
      <c r="A725" s="120" t="s">
        <v>153</v>
      </c>
      <c r="B725" s="120"/>
      <c r="C725" s="121"/>
      <c r="D725" s="201" t="e">
        <f>Feuille1!C725/Feuille1!$C$747</f>
        <v>#DIV/0!</v>
      </c>
      <c r="E725" s="120" t="s">
        <v>154</v>
      </c>
      <c r="F725" s="120"/>
      <c r="G725" s="121"/>
      <c r="H725" s="208" t="e">
        <f>Feuille1!G725/Feuille1!$G$747</f>
        <v>#DIV/0!</v>
      </c>
    </row>
    <row r="726" spans="1:8" ht="14.25" customHeight="1">
      <c r="A726" s="120" t="s">
        <v>155</v>
      </c>
      <c r="B726" s="120"/>
      <c r="C726" s="121"/>
      <c r="D726" s="201" t="e">
        <f>Feuille1!C726/Feuille1!$C$747</f>
        <v>#DIV/0!</v>
      </c>
      <c r="E726" s="131" t="s">
        <v>156</v>
      </c>
      <c r="F726" s="131"/>
      <c r="G726" s="121"/>
      <c r="H726" s="208" t="e">
        <f>Feuille1!G726/Feuille1!$G$747</f>
        <v>#DIV/0!</v>
      </c>
    </row>
    <row r="727" spans="1:8" ht="14.25" customHeight="1">
      <c r="A727" s="120" t="s">
        <v>148</v>
      </c>
      <c r="B727" s="120"/>
      <c r="C727" s="121"/>
      <c r="D727" s="201" t="e">
        <f>Feuille1!C727/Feuille1!$C$747</f>
        <v>#DIV/0!</v>
      </c>
      <c r="E727" s="120" t="s">
        <v>157</v>
      </c>
      <c r="F727" s="120"/>
      <c r="G727" s="121"/>
      <c r="H727" s="208" t="e">
        <f>Feuille1!G727/Feuille1!$G$747</f>
        <v>#DIV/0!</v>
      </c>
    </row>
    <row r="728" spans="1:8" ht="14.25" customHeight="1">
      <c r="A728" s="120" t="s">
        <v>135</v>
      </c>
      <c r="B728" s="120"/>
      <c r="C728" s="121"/>
      <c r="D728" s="201" t="e">
        <f>Feuille1!C728/Feuille1!$C$747</f>
        <v>#DIV/0!</v>
      </c>
      <c r="E728" s="120" t="s">
        <v>244</v>
      </c>
      <c r="F728" s="120"/>
      <c r="G728" s="121"/>
      <c r="H728" s="208" t="e">
        <f>Feuille1!G728/Feuille1!$G$747</f>
        <v>#DIV/0!</v>
      </c>
    </row>
    <row r="729" spans="1:8" ht="14.25" customHeight="1">
      <c r="A729" s="120" t="s">
        <v>159</v>
      </c>
      <c r="B729" s="120"/>
      <c r="C729" s="121"/>
      <c r="D729" s="201" t="e">
        <f>Feuille1!C729/Feuille1!$C$747</f>
        <v>#DIV/0!</v>
      </c>
      <c r="E729" s="120" t="s">
        <v>160</v>
      </c>
      <c r="F729" s="120"/>
      <c r="G729" s="121"/>
      <c r="H729" s="208" t="e">
        <f>Feuille1!G729/Feuille1!$G$747</f>
        <v>#DIV/0!</v>
      </c>
    </row>
    <row r="730" spans="1:8" ht="14.25" customHeight="1">
      <c r="A730" s="120" t="s">
        <v>161</v>
      </c>
      <c r="B730" s="120"/>
      <c r="C730" s="121"/>
      <c r="D730" s="201" t="e">
        <f>Feuille1!C730/Feuille1!$C$747</f>
        <v>#DIV/0!</v>
      </c>
      <c r="E730" s="209" t="s">
        <v>162</v>
      </c>
      <c r="F730" s="209"/>
      <c r="G730" s="133"/>
      <c r="H730" s="208" t="e">
        <f>Feuille1!G730/Feuille1!$G$747</f>
        <v>#DIV/0!</v>
      </c>
    </row>
    <row r="731" spans="1:8" ht="14.25" customHeight="1">
      <c r="A731" s="120" t="s">
        <v>163</v>
      </c>
      <c r="B731" s="120"/>
      <c r="C731" s="121"/>
      <c r="D731" s="201" t="e">
        <f>Feuille1!C731/Feuille1!$C$747</f>
        <v>#DIV/0!</v>
      </c>
      <c r="E731" s="209" t="s">
        <v>245</v>
      </c>
      <c r="F731" s="209"/>
      <c r="G731" s="133"/>
      <c r="H731" s="208" t="e">
        <f>Feuille1!G731/Feuille1!$G$747</f>
        <v>#DIV/0!</v>
      </c>
    </row>
    <row r="732" spans="1:8" ht="14.25" customHeight="1">
      <c r="A732" s="207"/>
      <c r="B732" s="207"/>
      <c r="C732" s="121"/>
      <c r="D732" s="201" t="e">
        <f>Feuille1!C732/Feuille1!$C$747</f>
        <v>#DIV/0!</v>
      </c>
      <c r="E732" s="132"/>
      <c r="F732" s="132"/>
      <c r="G732" s="133"/>
      <c r="H732" s="208" t="e">
        <f>Feuille1!G732/Feuille1!$G$747</f>
        <v>#DIV/0!</v>
      </c>
    </row>
    <row r="733" spans="1:8" ht="14.25" customHeight="1">
      <c r="A733" s="125" t="s">
        <v>130</v>
      </c>
      <c r="B733" s="125"/>
      <c r="C733" s="126">
        <f>SUM(Feuille1!C725:C731)</f>
        <v>0</v>
      </c>
      <c r="D733" s="202" t="e">
        <f>SUM(Feuille1!D725:D731)</f>
        <v>#DIV/0!</v>
      </c>
      <c r="E733" s="125" t="s">
        <v>130</v>
      </c>
      <c r="F733" s="125"/>
      <c r="G733" s="126">
        <f>SUM(Feuille1!G725:G731)</f>
        <v>0</v>
      </c>
      <c r="H733" s="203" t="e">
        <f>SUM(Feuille1!H725:H731)</f>
        <v>#DIV/0!</v>
      </c>
    </row>
    <row r="734" spans="1:8" ht="14.25" customHeight="1">
      <c r="A734" s="119" t="s">
        <v>164</v>
      </c>
      <c r="B734" s="119"/>
      <c r="C734" s="119"/>
      <c r="D734" s="119"/>
      <c r="E734" s="119" t="s">
        <v>165</v>
      </c>
      <c r="F734" s="119"/>
      <c r="G734" s="119"/>
      <c r="H734" s="119"/>
    </row>
    <row r="735" spans="1:8" ht="14.25" customHeight="1">
      <c r="A735" s="120" t="s">
        <v>164</v>
      </c>
      <c r="B735" s="120"/>
      <c r="C735" s="121"/>
      <c r="D735" s="201" t="e">
        <f>Feuille1!C735/Feuille1!$C$747</f>
        <v>#DIV/0!</v>
      </c>
      <c r="E735" s="120" t="s">
        <v>166</v>
      </c>
      <c r="F735" s="120"/>
      <c r="G735" s="121"/>
      <c r="H735" s="201" t="e">
        <f>Feuille1!G735/Feuille1!$G$747</f>
        <v>#DIV/0!</v>
      </c>
    </row>
    <row r="736" spans="1:8" ht="14.25" customHeight="1">
      <c r="A736" s="125" t="s">
        <v>130</v>
      </c>
      <c r="B736" s="125"/>
      <c r="C736" s="126">
        <f>SUM(Feuille1!C735)</f>
        <v>0</v>
      </c>
      <c r="D736" s="202" t="e">
        <f>SUM(Feuille1!D735)</f>
        <v>#DIV/0!</v>
      </c>
      <c r="E736" s="120" t="s">
        <v>167</v>
      </c>
      <c r="F736" s="120"/>
      <c r="G736" s="121"/>
      <c r="H736" s="201" t="e">
        <f>Feuille1!G736/Feuille1!$G$747</f>
        <v>#DIV/0!</v>
      </c>
    </row>
    <row r="737" spans="1:8" ht="14.25" customHeight="1">
      <c r="A737" s="119" t="s">
        <v>168</v>
      </c>
      <c r="B737" s="119"/>
      <c r="C737" s="119"/>
      <c r="D737" s="119"/>
      <c r="E737" s="120" t="s">
        <v>169</v>
      </c>
      <c r="F737" s="120"/>
      <c r="G737" s="121"/>
      <c r="H737" s="201" t="e">
        <f>Feuille1!G737/Feuille1!$G$747</f>
        <v>#DIV/0!</v>
      </c>
    </row>
    <row r="738" spans="1:8" ht="14.25" customHeight="1">
      <c r="A738" s="120" t="s">
        <v>170</v>
      </c>
      <c r="B738" s="120"/>
      <c r="C738" s="121"/>
      <c r="D738" s="201" t="e">
        <f>Feuille1!C738/Feuille1!$C$747</f>
        <v>#DIV/0!</v>
      </c>
      <c r="E738" s="120" t="s">
        <v>171</v>
      </c>
      <c r="F738" s="120"/>
      <c r="G738" s="121"/>
      <c r="H738" s="201" t="e">
        <f>Feuille1!G738/Feuille1!$G$747</f>
        <v>#DIV/0!</v>
      </c>
    </row>
    <row r="739" spans="1:8" ht="14.25" customHeight="1">
      <c r="A739" s="120"/>
      <c r="B739" s="120"/>
      <c r="C739" s="121"/>
      <c r="D739" s="201"/>
      <c r="E739" s="128"/>
      <c r="F739" s="128"/>
      <c r="G739" s="121"/>
      <c r="H739" s="201" t="e">
        <f>Feuille1!G739/Feuille1!$G$747</f>
        <v>#DIV/0!</v>
      </c>
    </row>
    <row r="740" spans="1:8" ht="14.25" customHeight="1">
      <c r="A740" s="125" t="s">
        <v>130</v>
      </c>
      <c r="B740" s="125"/>
      <c r="C740" s="126">
        <f>SUM(Feuille1!C738)</f>
        <v>0</v>
      </c>
      <c r="D740" s="202" t="e">
        <f>SUM(Feuille1!D738)</f>
        <v>#DIV/0!</v>
      </c>
      <c r="E740" s="125" t="s">
        <v>130</v>
      </c>
      <c r="F740" s="125"/>
      <c r="G740" s="126">
        <f>SUM(Feuille1!G735:G739)</f>
        <v>0</v>
      </c>
      <c r="H740" s="203" t="e">
        <f>SUM(Feuille1!H735:H739)</f>
        <v>#DIV/0!</v>
      </c>
    </row>
    <row r="741" spans="1:8" ht="14.25" customHeight="1">
      <c r="A741" s="119" t="s">
        <v>172</v>
      </c>
      <c r="B741" s="119"/>
      <c r="C741" s="119"/>
      <c r="D741" s="119"/>
      <c r="E741" s="119" t="s">
        <v>173</v>
      </c>
      <c r="F741" s="119"/>
      <c r="G741" s="119"/>
      <c r="H741" s="119"/>
    </row>
    <row r="742" spans="1:8" ht="14.25" customHeight="1">
      <c r="A742" s="120" t="s">
        <v>174</v>
      </c>
      <c r="B742" s="120"/>
      <c r="C742" s="121"/>
      <c r="D742" s="201" t="e">
        <f>Feuille1!C742/Feuille1!$C$747</f>
        <v>#DIV/0!</v>
      </c>
      <c r="E742" s="120" t="s">
        <v>175</v>
      </c>
      <c r="F742" s="120"/>
      <c r="G742" s="121"/>
      <c r="H742" s="201" t="e">
        <f>Feuille1!G742/Feuille1!$G$747</f>
        <v>#DIV/0!</v>
      </c>
    </row>
    <row r="743" spans="1:8" ht="14.25" customHeight="1">
      <c r="A743" s="120" t="s">
        <v>176</v>
      </c>
      <c r="B743" s="120"/>
      <c r="C743" s="121"/>
      <c r="D743" s="201" t="e">
        <f>Feuille1!C743/Feuille1!$C$747</f>
        <v>#DIV/0!</v>
      </c>
      <c r="E743" s="210"/>
      <c r="F743" s="210"/>
      <c r="G743" s="133"/>
      <c r="H743" s="201" t="e">
        <f>Feuille1!G743/Feuille1!$G$747</f>
        <v>#DIV/0!</v>
      </c>
    </row>
    <row r="744" spans="1:8" ht="14.25" customHeight="1">
      <c r="A744" s="120" t="s">
        <v>177</v>
      </c>
      <c r="B744" s="120"/>
      <c r="C744" s="121"/>
      <c r="D744" s="201" t="e">
        <f>Feuille1!C744/Feuille1!$C$747</f>
        <v>#DIV/0!</v>
      </c>
      <c r="E744" s="210"/>
      <c r="F744" s="210"/>
      <c r="G744" s="133"/>
      <c r="H744" s="201" t="e">
        <f>Feuille1!G744/Feuille1!$G$747</f>
        <v>#DIV/0!</v>
      </c>
    </row>
    <row r="745" spans="1:8" ht="14.25" customHeight="1">
      <c r="A745" s="125" t="s">
        <v>130</v>
      </c>
      <c r="B745" s="125"/>
      <c r="C745" s="126">
        <f>SUM(Feuille1!C742:C744)</f>
        <v>0</v>
      </c>
      <c r="D745" s="202" t="e">
        <f>SUM(Feuille1!D742:D744)</f>
        <v>#DIV/0!</v>
      </c>
      <c r="E745" s="125" t="s">
        <v>130</v>
      </c>
      <c r="F745" s="125"/>
      <c r="G745" s="126">
        <f>SUM(Feuille1!G742:G744)</f>
        <v>0</v>
      </c>
      <c r="H745" s="126" t="e">
        <f>SUM(Feuille1!H742:H744)</f>
        <v>#DIV/0!</v>
      </c>
    </row>
    <row r="746" spans="1:8" ht="14.25" customHeight="1">
      <c r="A746" s="142" t="s">
        <v>180</v>
      </c>
      <c r="B746" s="142"/>
      <c r="C746" s="143">
        <f>IF(Feuille1!C747&lt;Feuille1!G747,(Feuille1!G747-Feuille1!C747),0)</f>
        <v>0</v>
      </c>
      <c r="D746" s="211" t="s">
        <v>181</v>
      </c>
      <c r="E746" s="142" t="s">
        <v>182</v>
      </c>
      <c r="F746" s="142"/>
      <c r="G746" s="143">
        <f>IF(Feuille1!G747&lt;Feuille1!C747,(Feuille1!G747-Feuille1!C747),0)</f>
        <v>0</v>
      </c>
      <c r="H746" s="211" t="s">
        <v>181</v>
      </c>
    </row>
    <row r="747" spans="1:8" ht="14.25" customHeight="1">
      <c r="A747" s="141" t="s">
        <v>178</v>
      </c>
      <c r="B747" s="141"/>
      <c r="C747" s="126">
        <f>C709+C723+C733+C736+C740+C745</f>
        <v>0</v>
      </c>
      <c r="D747" s="203" t="e">
        <f>SUM(D709+D723+D733+D736+D740+D745)</f>
        <v>#DIV/0!</v>
      </c>
      <c r="E747" s="141" t="s">
        <v>179</v>
      </c>
      <c r="F747" s="141"/>
      <c r="G747" s="126">
        <f>G709+G723+G733+G740+G745</f>
        <v>0</v>
      </c>
      <c r="H747" s="203" t="e">
        <f>SUM(H709+H723+H733+H740+H745)</f>
        <v>#DIV/0!</v>
      </c>
    </row>
    <row r="748" spans="1:8" ht="7.5" customHeight="1">
      <c r="A748" s="42"/>
      <c r="B748" s="42"/>
      <c r="C748" s="42"/>
      <c r="D748" s="42"/>
      <c r="E748" s="42"/>
      <c r="F748" s="42"/>
      <c r="G748" s="42"/>
      <c r="H748" s="42"/>
    </row>
    <row r="749" spans="1:8" ht="12.75" customHeight="1">
      <c r="A749" s="42"/>
      <c r="B749" s="42"/>
      <c r="C749" s="42"/>
      <c r="D749" s="42"/>
      <c r="E749" s="42"/>
      <c r="F749" s="42"/>
      <c r="G749" s="42"/>
      <c r="H749" s="42"/>
    </row>
    <row r="750" spans="1:8" ht="12.75" customHeight="1">
      <c r="A750" s="27"/>
      <c r="B750" s="28" t="s">
        <v>27</v>
      </c>
      <c r="C750" s="28"/>
      <c r="D750" s="28"/>
      <c r="E750" s="28"/>
      <c r="F750" s="28"/>
      <c r="G750" s="28"/>
      <c r="H750" s="28"/>
    </row>
    <row r="751" spans="1:8" ht="29.25" customHeight="1">
      <c r="A751" s="62"/>
      <c r="B751" s="77"/>
      <c r="C751" s="62"/>
      <c r="D751" s="187"/>
      <c r="E751" s="188"/>
      <c r="F751" s="5" t="s">
        <v>0</v>
      </c>
      <c r="G751" s="5"/>
      <c r="H751" s="5"/>
    </row>
    <row r="752" spans="1:8" ht="29.25" customHeight="1">
      <c r="A752" s="62"/>
      <c r="B752" s="6" t="s">
        <v>1</v>
      </c>
      <c r="C752" s="6"/>
      <c r="D752" s="6"/>
      <c r="E752" s="6"/>
      <c r="F752" s="6"/>
      <c r="G752" s="6"/>
      <c r="H752" s="6"/>
    </row>
    <row r="753" spans="1:8" ht="9.75" customHeight="1">
      <c r="A753" s="62"/>
      <c r="B753" s="6"/>
      <c r="C753" s="6"/>
      <c r="D753" s="6"/>
      <c r="E753" s="6"/>
      <c r="F753" s="6"/>
      <c r="G753" s="6"/>
      <c r="H753" s="6"/>
    </row>
    <row r="754" spans="1:8" ht="19.5" customHeight="1">
      <c r="A754" s="112" t="s">
        <v>246</v>
      </c>
      <c r="B754" s="112"/>
      <c r="C754" s="112"/>
      <c r="D754" s="112"/>
      <c r="E754" s="112"/>
      <c r="F754" s="112"/>
      <c r="G754" s="112"/>
      <c r="H754" s="112"/>
    </row>
    <row r="755" spans="1:8" ht="15.75" customHeight="1">
      <c r="A755" s="212"/>
      <c r="B755" s="213"/>
      <c r="C755" s="10"/>
      <c r="D755" s="10"/>
      <c r="E755" s="10"/>
      <c r="F755" s="213"/>
      <c r="G755" s="10"/>
      <c r="H755" s="214"/>
    </row>
    <row r="756" spans="1:8" ht="27.75" customHeight="1">
      <c r="A756" s="215" t="s">
        <v>247</v>
      </c>
      <c r="B756" s="215"/>
      <c r="C756" s="215"/>
      <c r="D756" s="215"/>
      <c r="E756" s="215"/>
      <c r="F756" s="215"/>
      <c r="G756" s="215"/>
      <c r="H756" s="215"/>
    </row>
    <row r="757" spans="1:8" ht="15.75" customHeight="1">
      <c r="A757" s="212"/>
      <c r="B757" s="213"/>
      <c r="C757" s="10"/>
      <c r="D757" s="10"/>
      <c r="E757" s="10"/>
      <c r="F757" s="213"/>
      <c r="G757" s="10"/>
      <c r="H757" s="214"/>
    </row>
    <row r="758" spans="1:8" ht="40.5" customHeight="1">
      <c r="A758" s="216" t="s">
        <v>248</v>
      </c>
      <c r="B758" s="216"/>
      <c r="C758" s="216"/>
      <c r="D758" s="216" t="s">
        <v>249</v>
      </c>
      <c r="E758" s="216" t="s">
        <v>250</v>
      </c>
      <c r="F758" s="216"/>
      <c r="G758" s="216" t="s">
        <v>251</v>
      </c>
      <c r="H758" s="216" t="s">
        <v>252</v>
      </c>
    </row>
    <row r="759" spans="1:8" ht="14.25" customHeight="1">
      <c r="A759" s="217"/>
      <c r="B759" s="217"/>
      <c r="C759" s="217"/>
      <c r="D759" s="218"/>
      <c r="E759" s="217"/>
      <c r="F759" s="217"/>
      <c r="G759" s="217"/>
      <c r="H759" s="219"/>
    </row>
    <row r="760" spans="1:8" ht="14.25" customHeight="1">
      <c r="A760" s="217"/>
      <c r="B760" s="217"/>
      <c r="C760" s="217"/>
      <c r="D760" s="218"/>
      <c r="E760" s="217"/>
      <c r="F760" s="217"/>
      <c r="G760" s="217"/>
      <c r="H760" s="219"/>
    </row>
    <row r="761" spans="1:8" ht="14.25" customHeight="1">
      <c r="A761" s="217"/>
      <c r="B761" s="217"/>
      <c r="C761" s="217"/>
      <c r="D761" s="218"/>
      <c r="E761" s="217"/>
      <c r="F761" s="217"/>
      <c r="G761" s="217"/>
      <c r="H761" s="219"/>
    </row>
    <row r="762" spans="1:8" ht="14.25" customHeight="1">
      <c r="A762" s="217"/>
      <c r="B762" s="217"/>
      <c r="C762" s="217"/>
      <c r="D762" s="218"/>
      <c r="E762" s="217"/>
      <c r="F762" s="217"/>
      <c r="G762" s="217"/>
      <c r="H762" s="219"/>
    </row>
    <row r="763" spans="1:8" ht="14.25" customHeight="1">
      <c r="A763" s="217"/>
      <c r="B763" s="217"/>
      <c r="C763" s="217"/>
      <c r="D763" s="218"/>
      <c r="E763" s="217"/>
      <c r="F763" s="217"/>
      <c r="G763" s="217"/>
      <c r="H763" s="219"/>
    </row>
    <row r="764" spans="1:8" ht="14.25" customHeight="1">
      <c r="A764" s="217"/>
      <c r="B764" s="217"/>
      <c r="C764" s="217"/>
      <c r="D764" s="218"/>
      <c r="E764" s="217"/>
      <c r="F764" s="217"/>
      <c r="G764" s="217"/>
      <c r="H764" s="219"/>
    </row>
    <row r="765" spans="1:8" ht="14.25" customHeight="1">
      <c r="A765" s="217"/>
      <c r="B765" s="217"/>
      <c r="C765" s="217"/>
      <c r="D765" s="218"/>
      <c r="E765" s="217"/>
      <c r="F765" s="217"/>
      <c r="G765" s="217"/>
      <c r="H765" s="219"/>
    </row>
    <row r="766" spans="1:8" ht="14.25" customHeight="1">
      <c r="A766" s="217"/>
      <c r="B766" s="217"/>
      <c r="C766" s="217"/>
      <c r="D766" s="218"/>
      <c r="E766" s="217"/>
      <c r="F766" s="217"/>
      <c r="G766" s="217"/>
      <c r="H766" s="219"/>
    </row>
    <row r="767" spans="1:8" ht="14.25" customHeight="1">
      <c r="A767" s="217"/>
      <c r="B767" s="217"/>
      <c r="C767" s="217"/>
      <c r="D767" s="218"/>
      <c r="E767" s="217"/>
      <c r="F767" s="217"/>
      <c r="G767" s="217"/>
      <c r="H767" s="219"/>
    </row>
    <row r="768" spans="1:8" ht="14.25" customHeight="1">
      <c r="A768" s="217"/>
      <c r="B768" s="217"/>
      <c r="C768" s="217"/>
      <c r="D768" s="218"/>
      <c r="E768" s="218"/>
      <c r="F768" s="217"/>
      <c r="G768" s="217"/>
      <c r="H768" s="217"/>
    </row>
    <row r="769" spans="1:8" ht="14.25" customHeight="1">
      <c r="A769" s="217"/>
      <c r="B769" s="217"/>
      <c r="C769" s="217"/>
      <c r="D769" s="218"/>
      <c r="E769" s="217"/>
      <c r="F769" s="217"/>
      <c r="G769" s="217"/>
      <c r="H769" s="219"/>
    </row>
    <row r="770" spans="1:8" ht="14.25" customHeight="1">
      <c r="A770" s="217"/>
      <c r="B770" s="217"/>
      <c r="C770" s="217"/>
      <c r="D770" s="218"/>
      <c r="E770" s="217"/>
      <c r="F770" s="217"/>
      <c r="G770" s="217"/>
      <c r="H770" s="219"/>
    </row>
    <row r="771" spans="1:8" ht="14.25" customHeight="1">
      <c r="A771" s="217"/>
      <c r="B771" s="217"/>
      <c r="C771" s="217"/>
      <c r="D771" s="218"/>
      <c r="E771" s="217"/>
      <c r="F771" s="217"/>
      <c r="G771" s="217"/>
      <c r="H771" s="219"/>
    </row>
    <row r="772" spans="1:8" ht="14.25" customHeight="1">
      <c r="A772" s="217"/>
      <c r="B772" s="217"/>
      <c r="C772" s="217"/>
      <c r="D772" s="218"/>
      <c r="E772" s="217"/>
      <c r="F772" s="217"/>
      <c r="G772" s="217"/>
      <c r="H772" s="219"/>
    </row>
    <row r="773" spans="1:8" ht="14.25" customHeight="1">
      <c r="A773" s="217"/>
      <c r="B773" s="217"/>
      <c r="C773" s="217"/>
      <c r="D773" s="218"/>
      <c r="E773" s="217"/>
      <c r="F773" s="217"/>
      <c r="G773" s="217"/>
      <c r="H773" s="219"/>
    </row>
    <row r="774" spans="1:8" ht="14.25" customHeight="1">
      <c r="A774" s="217"/>
      <c r="B774" s="217"/>
      <c r="C774" s="217"/>
      <c r="D774" s="218"/>
      <c r="E774" s="217"/>
      <c r="F774" s="217"/>
      <c r="G774" s="217"/>
      <c r="H774" s="219"/>
    </row>
    <row r="775" spans="1:8" ht="14.25" customHeight="1">
      <c r="A775" s="217"/>
      <c r="B775" s="217"/>
      <c r="C775" s="217"/>
      <c r="D775" s="218"/>
      <c r="E775" s="217"/>
      <c r="F775" s="217"/>
      <c r="G775" s="217"/>
      <c r="H775" s="219"/>
    </row>
    <row r="776" spans="1:8" ht="14.25" customHeight="1">
      <c r="A776" s="217"/>
      <c r="B776" s="217"/>
      <c r="C776" s="217"/>
      <c r="D776" s="218"/>
      <c r="E776" s="217"/>
      <c r="F776" s="217"/>
      <c r="G776" s="217"/>
      <c r="H776" s="219"/>
    </row>
    <row r="777" spans="1:8" ht="14.25" customHeight="1">
      <c r="A777" s="217"/>
      <c r="B777" s="217"/>
      <c r="C777" s="217"/>
      <c r="D777" s="218"/>
      <c r="E777" s="217"/>
      <c r="F777" s="217"/>
      <c r="G777" s="217"/>
      <c r="H777" s="219"/>
    </row>
    <row r="778" spans="1:8" ht="14.25" customHeight="1">
      <c r="A778" s="217"/>
      <c r="B778" s="217"/>
      <c r="C778" s="217"/>
      <c r="D778" s="218"/>
      <c r="E778" s="218"/>
      <c r="F778" s="217"/>
      <c r="G778" s="217"/>
      <c r="H778" s="217"/>
    </row>
    <row r="779" s="1" customFormat="1" ht="14.25" customHeight="1"/>
    <row r="780" s="1" customFormat="1" ht="14.25" customHeight="1"/>
    <row r="781" s="1" customFormat="1" ht="14.25" customHeight="1"/>
    <row r="782" s="1" customFormat="1" ht="14.25" customHeight="1"/>
    <row r="783" s="1" customFormat="1" ht="14.25" customHeight="1"/>
    <row r="784" s="1" customFormat="1" ht="14.25" customHeight="1"/>
    <row r="785" s="1" customFormat="1" ht="14.25" customHeight="1"/>
    <row r="786" s="1" customFormat="1" ht="14.25" customHeight="1"/>
    <row r="787" s="1" customFormat="1" ht="14.25" customHeight="1"/>
    <row r="788" s="1" customFormat="1" ht="14.25" customHeight="1"/>
    <row r="789" s="1" customFormat="1" ht="14.25" customHeight="1"/>
    <row r="790" s="1" customFormat="1" ht="14.25" customHeight="1"/>
    <row r="791" s="1" customFormat="1" ht="14.25" customHeight="1"/>
    <row r="792" s="1" customFormat="1" ht="14.25" customHeight="1"/>
    <row r="793" s="1" customFormat="1" ht="14.25" customHeight="1"/>
    <row r="794" s="1" customFormat="1" ht="14.25" customHeight="1"/>
    <row r="795" s="1" customFormat="1" ht="14.25" customHeight="1"/>
    <row r="796" s="1" customFormat="1" ht="14.25" customHeight="1"/>
    <row r="797" spans="1:8" ht="14.25" customHeight="1">
      <c r="A797" s="42"/>
      <c r="B797" s="42"/>
      <c r="C797" s="42"/>
      <c r="D797" s="42"/>
      <c r="E797" s="42"/>
      <c r="F797" s="42"/>
      <c r="G797" s="42"/>
      <c r="H797" s="42"/>
    </row>
    <row r="798" spans="1:8" ht="14.25" customHeight="1">
      <c r="A798" s="27"/>
      <c r="B798" s="28" t="s">
        <v>27</v>
      </c>
      <c r="C798" s="28"/>
      <c r="D798" s="28"/>
      <c r="E798" s="28"/>
      <c r="F798" s="28"/>
      <c r="G798" s="28"/>
      <c r="H798" s="28"/>
    </row>
    <row r="799" spans="1:8" s="46" customFormat="1" ht="29.25" customHeight="1">
      <c r="A799" s="106"/>
      <c r="B799" s="2"/>
      <c r="C799" s="1"/>
      <c r="D799" s="3"/>
      <c r="E799" s="4"/>
      <c r="F799" s="5" t="s">
        <v>0</v>
      </c>
      <c r="G799" s="5"/>
      <c r="H799" s="5"/>
    </row>
    <row r="800" spans="1:8" s="46" customFormat="1" ht="29.25" customHeight="1">
      <c r="A800" s="106"/>
      <c r="B800" s="6" t="s">
        <v>1</v>
      </c>
      <c r="C800" s="6"/>
      <c r="D800" s="6"/>
      <c r="E800" s="6"/>
      <c r="F800" s="6"/>
      <c r="G800" s="6"/>
      <c r="H800" s="6"/>
    </row>
    <row r="801" spans="1:8" ht="12.75" customHeight="1">
      <c r="A801" s="106"/>
      <c r="B801" s="29"/>
      <c r="C801" s="106"/>
      <c r="D801" s="106"/>
      <c r="E801" s="106"/>
      <c r="F801" s="29"/>
      <c r="G801" s="106"/>
      <c r="H801" s="106"/>
    </row>
    <row r="802" spans="1:8" ht="21.75" customHeight="1">
      <c r="A802" s="8" t="s">
        <v>253</v>
      </c>
      <c r="B802" s="8"/>
      <c r="C802" s="8"/>
      <c r="D802" s="8"/>
      <c r="E802" s="8"/>
      <c r="F802" s="8"/>
      <c r="G802" s="8"/>
      <c r="H802" s="8"/>
    </row>
    <row r="803" spans="1:8" ht="7.5" customHeight="1">
      <c r="A803" s="106"/>
      <c r="B803" s="29"/>
      <c r="C803" s="106"/>
      <c r="D803" s="106"/>
      <c r="E803" s="106"/>
      <c r="F803" s="29"/>
      <c r="G803" s="106"/>
      <c r="H803" s="106"/>
    </row>
    <row r="804" spans="1:8" ht="18.75" customHeight="1">
      <c r="A804" s="112" t="s">
        <v>254</v>
      </c>
      <c r="B804" s="112"/>
      <c r="C804" s="112"/>
      <c r="D804" s="112"/>
      <c r="E804" s="112"/>
      <c r="F804" s="112"/>
      <c r="G804" s="106"/>
      <c r="H804" s="106"/>
    </row>
    <row r="805" spans="1:8" ht="9" customHeight="1">
      <c r="A805" s="106"/>
      <c r="B805" s="29"/>
      <c r="C805" s="106"/>
      <c r="D805" s="106"/>
      <c r="E805" s="106"/>
      <c r="F805" s="29"/>
      <c r="G805" s="106"/>
      <c r="H805" s="106"/>
    </row>
    <row r="806" spans="1:8" ht="16.5" customHeight="1">
      <c r="A806" s="180" t="s">
        <v>219</v>
      </c>
      <c r="B806" s="180"/>
      <c r="C806" s="180"/>
      <c r="D806" s="180"/>
      <c r="E806" s="180"/>
      <c r="F806" s="180"/>
      <c r="G806" s="181">
        <f>G715</f>
        <v>0</v>
      </c>
      <c r="H806" s="62" t="s">
        <v>210</v>
      </c>
    </row>
    <row r="807" spans="1:8" s="1" customFormat="1" ht="16.5" customHeight="1">
      <c r="A807" s="220"/>
      <c r="B807" s="180"/>
      <c r="C807" s="180"/>
      <c r="D807" s="180"/>
      <c r="E807" s="180"/>
      <c r="G807" s="182"/>
      <c r="H807" s="62"/>
    </row>
    <row r="808" spans="1:8" s="1" customFormat="1" ht="16.5" customHeight="1">
      <c r="A808" s="180" t="s">
        <v>220</v>
      </c>
      <c r="B808" s="180"/>
      <c r="C808" s="180"/>
      <c r="D808" s="180"/>
      <c r="E808" s="180"/>
      <c r="G808" s="181">
        <f>G716</f>
        <v>0</v>
      </c>
      <c r="H808" s="62" t="s">
        <v>210</v>
      </c>
    </row>
    <row r="809" spans="1:8" s="46" customFormat="1" ht="16.5" customHeight="1">
      <c r="A809" s="221"/>
      <c r="B809" s="221"/>
      <c r="C809" s="221"/>
      <c r="D809" s="221"/>
      <c r="E809" s="221"/>
      <c r="G809" s="182"/>
      <c r="H809" s="50"/>
    </row>
    <row r="810" spans="1:8" s="1" customFormat="1" ht="15" customHeight="1">
      <c r="A810" s="180" t="s">
        <v>221</v>
      </c>
      <c r="B810" s="180"/>
      <c r="C810" s="180"/>
      <c r="D810" s="180"/>
      <c r="E810" s="180"/>
      <c r="G810" s="181">
        <f>G717</f>
        <v>0</v>
      </c>
      <c r="H810" s="62" t="s">
        <v>210</v>
      </c>
    </row>
    <row r="811" spans="1:8" s="46" customFormat="1" ht="15" customHeight="1">
      <c r="A811" s="221"/>
      <c r="B811" s="221"/>
      <c r="C811" s="221"/>
      <c r="D811" s="221"/>
      <c r="E811" s="221"/>
      <c r="G811" s="182"/>
      <c r="H811" s="50"/>
    </row>
    <row r="812" spans="1:8" ht="15" customHeight="1">
      <c r="A812" s="222" t="s">
        <v>222</v>
      </c>
      <c r="B812" s="222"/>
      <c r="C812" s="222"/>
      <c r="D812" s="222"/>
      <c r="E812" s="222"/>
      <c r="F812" s="184">
        <f>SUM(G806+G808+G810)</f>
        <v>0</v>
      </c>
      <c r="G812" s="35" t="s">
        <v>210</v>
      </c>
      <c r="H812" s="106"/>
    </row>
    <row r="813" spans="1:8" ht="15" customHeight="1">
      <c r="A813" s="106"/>
      <c r="B813" s="29"/>
      <c r="C813" s="106"/>
      <c r="D813" s="106"/>
      <c r="E813" s="106"/>
      <c r="F813" s="29"/>
      <c r="G813" s="106"/>
      <c r="H813" s="106"/>
    </row>
    <row r="814" spans="1:8" ht="15" customHeight="1">
      <c r="A814" s="220" t="s">
        <v>255</v>
      </c>
      <c r="B814" s="220"/>
      <c r="C814" s="220"/>
      <c r="D814" s="223"/>
      <c r="E814" s="184" t="e">
        <f>F812/D136</f>
        <v>#DIV/0!</v>
      </c>
      <c r="F814" s="35" t="s">
        <v>210</v>
      </c>
      <c r="G814" s="220"/>
      <c r="H814" s="224"/>
    </row>
    <row r="815" spans="1:8" ht="15" customHeight="1">
      <c r="A815" s="220"/>
      <c r="B815" s="220"/>
      <c r="C815" s="220"/>
      <c r="D815" s="225"/>
      <c r="E815" s="226"/>
      <c r="F815" s="227"/>
      <c r="G815" s="224"/>
      <c r="H815" s="224"/>
    </row>
    <row r="816" spans="1:8" ht="15" customHeight="1">
      <c r="A816" s="180" t="s">
        <v>256</v>
      </c>
      <c r="B816" s="180"/>
      <c r="C816" s="180"/>
      <c r="D816" s="180"/>
      <c r="E816" s="184" t="e">
        <f>F812/D140</f>
        <v>#DIV/0!</v>
      </c>
      <c r="F816" s="35" t="s">
        <v>210</v>
      </c>
      <c r="G816" s="220"/>
      <c r="H816" s="224"/>
    </row>
    <row r="817" spans="1:8" ht="15" customHeight="1">
      <c r="A817" s="106"/>
      <c r="B817" s="29"/>
      <c r="C817" s="106"/>
      <c r="D817" s="106"/>
      <c r="E817" s="106"/>
      <c r="F817" s="29"/>
      <c r="G817" s="106"/>
      <c r="H817" s="106"/>
    </row>
    <row r="818" spans="1:8" ht="15" customHeight="1">
      <c r="A818" s="180" t="s">
        <v>257</v>
      </c>
      <c r="B818" s="180"/>
      <c r="C818" s="180"/>
      <c r="D818" s="180"/>
      <c r="E818" s="228" t="e">
        <f>F812/G747</f>
        <v>#DIV/0!</v>
      </c>
      <c r="F818" s="229" t="s">
        <v>258</v>
      </c>
      <c r="G818" s="229"/>
      <c r="H818" s="229"/>
    </row>
    <row r="819" spans="1:8" ht="15" customHeight="1">
      <c r="A819" s="220"/>
      <c r="B819" s="220"/>
      <c r="C819" s="220"/>
      <c r="D819" s="225"/>
      <c r="E819" s="224"/>
      <c r="F819" s="224"/>
      <c r="G819" s="224"/>
      <c r="H819" s="224"/>
    </row>
    <row r="820" spans="1:8" ht="15" customHeight="1">
      <c r="A820" s="180" t="s">
        <v>259</v>
      </c>
      <c r="B820" s="180"/>
      <c r="C820" s="180"/>
      <c r="D820" s="180"/>
      <c r="E820" s="228" t="e">
        <f>(Feuille1!G728+Feuille1!G727)/Feuille1!G747</f>
        <v>#DIV/0!</v>
      </c>
      <c r="F820" s="229" t="s">
        <v>258</v>
      </c>
      <c r="G820" s="229"/>
      <c r="H820" s="229"/>
    </row>
    <row r="821" spans="1:8" ht="15" customHeight="1">
      <c r="A821" s="220"/>
      <c r="B821" s="220"/>
      <c r="C821" s="220"/>
      <c r="D821" s="225"/>
      <c r="E821" s="224"/>
      <c r="F821" s="224"/>
      <c r="G821" s="224"/>
      <c r="H821" s="224"/>
    </row>
    <row r="822" s="1" customFormat="1" ht="15" customHeight="1">
      <c r="E822" s="29"/>
    </row>
    <row r="823" spans="1:8" s="46" customFormat="1" ht="19.5" customHeight="1">
      <c r="A823" s="112" t="s">
        <v>260</v>
      </c>
      <c r="B823" s="112"/>
      <c r="C823" s="112"/>
      <c r="D823" s="112"/>
      <c r="E823" s="112"/>
      <c r="F823" s="112"/>
      <c r="G823" s="106"/>
      <c r="H823" s="106"/>
    </row>
    <row r="824" spans="1:8" s="46" customFormat="1" ht="48.75" customHeight="1">
      <c r="A824" s="230" t="s">
        <v>261</v>
      </c>
      <c r="B824" s="230"/>
      <c r="C824" s="230"/>
      <c r="D824" s="230"/>
      <c r="E824" s="230"/>
      <c r="F824" s="230"/>
      <c r="G824" s="230"/>
      <c r="H824" s="230"/>
    </row>
    <row r="825" spans="1:8" s="46" customFormat="1" ht="15" customHeight="1">
      <c r="A825" s="106"/>
      <c r="B825" s="29"/>
      <c r="C825" s="106"/>
      <c r="D825" s="106"/>
      <c r="E825" s="106"/>
      <c r="F825" s="29"/>
      <c r="G825" s="106"/>
      <c r="H825" s="106"/>
    </row>
    <row r="826" spans="1:8" ht="15" customHeight="1">
      <c r="A826" s="106" t="s">
        <v>262</v>
      </c>
      <c r="B826" s="29"/>
      <c r="C826" s="106" t="s">
        <v>263</v>
      </c>
      <c r="D826" s="231">
        <f>D17</f>
        <v>0</v>
      </c>
      <c r="E826" s="231"/>
      <c r="F826" s="29" t="s">
        <v>13</v>
      </c>
      <c r="G826" s="232">
        <f>G17</f>
        <v>0</v>
      </c>
      <c r="H826" s="232"/>
    </row>
    <row r="827" spans="1:6" ht="17.25" customHeight="1">
      <c r="A827" s="106"/>
      <c r="B827" s="29"/>
      <c r="C827" s="106"/>
      <c r="E827" s="106"/>
      <c r="F827" s="29"/>
    </row>
    <row r="828" spans="1:8" ht="15" customHeight="1">
      <c r="A828" s="106" t="s">
        <v>264</v>
      </c>
      <c r="B828" s="29"/>
      <c r="C828" s="106"/>
      <c r="D828" s="233">
        <f>C8</f>
        <v>0</v>
      </c>
      <c r="E828" s="233"/>
      <c r="F828" s="233"/>
      <c r="G828" s="233"/>
      <c r="H828" s="233"/>
    </row>
    <row r="829" spans="1:8" ht="15" customHeight="1">
      <c r="A829" s="106"/>
      <c r="B829" s="29"/>
      <c r="C829" s="106"/>
      <c r="D829" s="106"/>
      <c r="E829" s="106"/>
      <c r="F829" s="29"/>
      <c r="G829" s="106"/>
      <c r="H829" s="106"/>
    </row>
    <row r="830" spans="1:8" ht="29.25" customHeight="1">
      <c r="A830" s="234" t="s">
        <v>265</v>
      </c>
      <c r="B830" s="234"/>
      <c r="C830" s="234"/>
      <c r="D830" s="234"/>
      <c r="E830" s="234"/>
      <c r="F830" s="234"/>
      <c r="G830" s="234"/>
      <c r="H830" s="234"/>
    </row>
    <row r="831" spans="1:8" ht="8.25" customHeight="1">
      <c r="A831" s="106"/>
      <c r="B831" s="29"/>
      <c r="C831" s="106"/>
      <c r="D831" s="106"/>
      <c r="E831" s="106"/>
      <c r="F831" s="29"/>
      <c r="G831" s="106"/>
      <c r="H831" s="106"/>
    </row>
    <row r="832" spans="1:8" ht="29.25" customHeight="1">
      <c r="A832" s="234" t="s">
        <v>266</v>
      </c>
      <c r="B832" s="234"/>
      <c r="C832" s="234"/>
      <c r="D832" s="234"/>
      <c r="E832" s="234"/>
      <c r="F832" s="234"/>
      <c r="G832" s="234"/>
      <c r="H832" s="234"/>
    </row>
    <row r="833" spans="1:8" ht="8.25" customHeight="1">
      <c r="A833" s="234"/>
      <c r="B833" s="234"/>
      <c r="C833" s="234"/>
      <c r="D833" s="234"/>
      <c r="E833" s="234"/>
      <c r="F833" s="234"/>
      <c r="G833" s="234"/>
      <c r="H833" s="234"/>
    </row>
    <row r="834" spans="1:8" ht="29.25" customHeight="1">
      <c r="A834" s="235" t="s">
        <v>267</v>
      </c>
      <c r="B834" s="235"/>
      <c r="C834" s="235"/>
      <c r="D834" s="235"/>
      <c r="E834" s="235"/>
      <c r="F834" s="235"/>
      <c r="G834" s="235"/>
      <c r="H834" s="235"/>
    </row>
    <row r="835" spans="1:8" ht="10.5" customHeight="1">
      <c r="A835" s="235"/>
      <c r="B835" s="235"/>
      <c r="C835" s="235"/>
      <c r="D835" s="235"/>
      <c r="E835" s="235"/>
      <c r="F835" s="235"/>
      <c r="G835" s="235"/>
      <c r="H835" s="235"/>
    </row>
    <row r="836" spans="1:8" ht="15" customHeight="1">
      <c r="A836" s="106" t="s">
        <v>268</v>
      </c>
      <c r="B836" s="29"/>
      <c r="C836" s="106"/>
      <c r="D836" s="236">
        <f>G490</f>
        <v>0</v>
      </c>
      <c r="E836" s="236"/>
      <c r="F836" s="236"/>
      <c r="G836" s="236"/>
      <c r="H836" s="236"/>
    </row>
    <row r="837" spans="1:8" ht="15" customHeight="1">
      <c r="A837" s="106"/>
      <c r="B837" s="29"/>
      <c r="C837" s="106"/>
      <c r="D837" s="106"/>
      <c r="E837" s="106"/>
      <c r="F837" s="29"/>
      <c r="G837" s="106"/>
      <c r="H837" s="106"/>
    </row>
    <row r="838" spans="1:8" ht="15" customHeight="1">
      <c r="A838" s="106"/>
      <c r="B838" s="29"/>
      <c r="C838" s="106"/>
      <c r="D838" s="106"/>
      <c r="E838" s="237"/>
      <c r="F838" s="29"/>
      <c r="G838" s="106"/>
      <c r="H838" s="106"/>
    </row>
    <row r="839" spans="4:8" s="1" customFormat="1" ht="15.75" customHeight="1">
      <c r="D839" s="238"/>
      <c r="E839" s="239" t="s">
        <v>269</v>
      </c>
      <c r="F839" s="239"/>
      <c r="G839" s="240"/>
      <c r="H839" s="240"/>
    </row>
    <row r="840" spans="4:8" s="46" customFormat="1" ht="15" customHeight="1">
      <c r="D840" s="241"/>
      <c r="E840" s="242"/>
      <c r="F840" s="242"/>
      <c r="G840" s="243"/>
      <c r="H840" s="243"/>
    </row>
    <row r="841" spans="1:8" s="46" customFormat="1" ht="15" customHeight="1">
      <c r="A841" s="42"/>
      <c r="B841" s="42"/>
      <c r="C841" s="42"/>
      <c r="D841" s="42"/>
      <c r="E841" s="42"/>
      <c r="F841" s="42"/>
      <c r="G841" s="42"/>
      <c r="H841" s="42"/>
    </row>
    <row r="842" spans="1:8" ht="12.75" customHeight="1">
      <c r="A842" s="27"/>
      <c r="B842" s="28" t="s">
        <v>27</v>
      </c>
      <c r="C842" s="28"/>
      <c r="D842" s="28"/>
      <c r="E842" s="28"/>
      <c r="F842" s="28"/>
      <c r="G842" s="28"/>
      <c r="H842" s="28"/>
    </row>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heet="1"/>
  <mergeCells count="627">
    <mergeCell ref="F1:H1"/>
    <mergeCell ref="B2:H2"/>
    <mergeCell ref="A4:H4"/>
    <mergeCell ref="A6:H6"/>
    <mergeCell ref="C8:H8"/>
    <mergeCell ref="C10:H10"/>
    <mergeCell ref="A12:B12"/>
    <mergeCell ref="C14:H14"/>
    <mergeCell ref="C15:H15"/>
    <mergeCell ref="D17:E17"/>
    <mergeCell ref="G17:H17"/>
    <mergeCell ref="C18:H18"/>
    <mergeCell ref="C19:H19"/>
    <mergeCell ref="C20:H20"/>
    <mergeCell ref="C21:H21"/>
    <mergeCell ref="A24:H24"/>
    <mergeCell ref="A25:H25"/>
    <mergeCell ref="A26:H26"/>
    <mergeCell ref="D28:E28"/>
    <mergeCell ref="G28:H28"/>
    <mergeCell ref="C29:H29"/>
    <mergeCell ref="C30:H30"/>
    <mergeCell ref="C31:H31"/>
    <mergeCell ref="C32:H32"/>
    <mergeCell ref="C33:H33"/>
    <mergeCell ref="D36:E36"/>
    <mergeCell ref="G36:H36"/>
    <mergeCell ref="C37:H37"/>
    <mergeCell ref="C38:H38"/>
    <mergeCell ref="C39:H39"/>
    <mergeCell ref="C40:H40"/>
    <mergeCell ref="C41:H41"/>
    <mergeCell ref="C42:G42"/>
    <mergeCell ref="D44:E44"/>
    <mergeCell ref="G44:H44"/>
    <mergeCell ref="C45:H45"/>
    <mergeCell ref="C46:H46"/>
    <mergeCell ref="C47:H47"/>
    <mergeCell ref="C48:H48"/>
    <mergeCell ref="C49:H49"/>
    <mergeCell ref="A53:H53"/>
    <mergeCell ref="A54:H54"/>
    <mergeCell ref="B56:H56"/>
    <mergeCell ref="F57:H57"/>
    <mergeCell ref="B58:H58"/>
    <mergeCell ref="A60:H60"/>
    <mergeCell ref="A64:H77"/>
    <mergeCell ref="A81:H81"/>
    <mergeCell ref="A83:B83"/>
    <mergeCell ref="E83:H83"/>
    <mergeCell ref="A84:B89"/>
    <mergeCell ref="C84:C89"/>
    <mergeCell ref="D84:D89"/>
    <mergeCell ref="E84:H89"/>
    <mergeCell ref="A90:B95"/>
    <mergeCell ref="C90:C95"/>
    <mergeCell ref="D90:D95"/>
    <mergeCell ref="E90:H95"/>
    <mergeCell ref="A96:B101"/>
    <mergeCell ref="C96:C101"/>
    <mergeCell ref="D96:D101"/>
    <mergeCell ref="E96:H101"/>
    <mergeCell ref="A102:B107"/>
    <mergeCell ref="C102:C107"/>
    <mergeCell ref="D102:D107"/>
    <mergeCell ref="E102:H107"/>
    <mergeCell ref="B111:H111"/>
    <mergeCell ref="F112:H112"/>
    <mergeCell ref="B113:H113"/>
    <mergeCell ref="A115:H115"/>
    <mergeCell ref="A119:D119"/>
    <mergeCell ref="A120:C120"/>
    <mergeCell ref="F120:H120"/>
    <mergeCell ref="A121:C121"/>
    <mergeCell ref="F121:H122"/>
    <mergeCell ref="A122:C122"/>
    <mergeCell ref="A123:C123"/>
    <mergeCell ref="A124:C124"/>
    <mergeCell ref="D129:E129"/>
    <mergeCell ref="G129:H129"/>
    <mergeCell ref="D130:E130"/>
    <mergeCell ref="G130:H130"/>
    <mergeCell ref="D131:E131"/>
    <mergeCell ref="G131:H131"/>
    <mergeCell ref="D133:E133"/>
    <mergeCell ref="G133:H133"/>
    <mergeCell ref="A136:C136"/>
    <mergeCell ref="A140:C140"/>
    <mergeCell ref="A141:C141"/>
    <mergeCell ref="D147:E147"/>
    <mergeCell ref="A149:B149"/>
    <mergeCell ref="D149:E149"/>
    <mergeCell ref="G149:H149"/>
    <mergeCell ref="A150:B150"/>
    <mergeCell ref="D150:E150"/>
    <mergeCell ref="G150:H150"/>
    <mergeCell ref="A151:B151"/>
    <mergeCell ref="D151:E151"/>
    <mergeCell ref="G151:H151"/>
    <mergeCell ref="D152:E152"/>
    <mergeCell ref="G152:H152"/>
    <mergeCell ref="B158:H158"/>
    <mergeCell ref="F159:H159"/>
    <mergeCell ref="B160:H160"/>
    <mergeCell ref="A162:H162"/>
    <mergeCell ref="A163:H163"/>
    <mergeCell ref="A164:H164"/>
    <mergeCell ref="A168:B169"/>
    <mergeCell ref="C168:D168"/>
    <mergeCell ref="E168:F168"/>
    <mergeCell ref="G168:H169"/>
    <mergeCell ref="A170:B170"/>
    <mergeCell ref="G170:H170"/>
    <mergeCell ref="A171:B171"/>
    <mergeCell ref="G171:H171"/>
    <mergeCell ref="A172:B172"/>
    <mergeCell ref="G172:H172"/>
    <mergeCell ref="A173:B173"/>
    <mergeCell ref="G173:H173"/>
    <mergeCell ref="A177:B178"/>
    <mergeCell ref="C177:D177"/>
    <mergeCell ref="E177:F177"/>
    <mergeCell ref="G177:H178"/>
    <mergeCell ref="A179:B179"/>
    <mergeCell ref="G179:H179"/>
    <mergeCell ref="A180:B180"/>
    <mergeCell ref="G180:H180"/>
    <mergeCell ref="A181:B181"/>
    <mergeCell ref="G181:H181"/>
    <mergeCell ref="A182:B182"/>
    <mergeCell ref="G182:H182"/>
    <mergeCell ref="A186:B187"/>
    <mergeCell ref="C186:D186"/>
    <mergeCell ref="E186:F186"/>
    <mergeCell ref="G186:H187"/>
    <mergeCell ref="A188:B188"/>
    <mergeCell ref="G188:H188"/>
    <mergeCell ref="A192:B193"/>
    <mergeCell ref="C192:D192"/>
    <mergeCell ref="E192:F192"/>
    <mergeCell ref="G192:H193"/>
    <mergeCell ref="A194:B194"/>
    <mergeCell ref="G194:H194"/>
    <mergeCell ref="A195:B195"/>
    <mergeCell ref="G195:H195"/>
    <mergeCell ref="A196:B196"/>
    <mergeCell ref="G196:H196"/>
    <mergeCell ref="A197:B197"/>
    <mergeCell ref="G197:H197"/>
    <mergeCell ref="B213:H213"/>
    <mergeCell ref="F214:H214"/>
    <mergeCell ref="B215:H215"/>
    <mergeCell ref="A217:H217"/>
    <mergeCell ref="A218:H218"/>
    <mergeCell ref="A219:H219"/>
    <mergeCell ref="A223:H223"/>
    <mergeCell ref="A225:B225"/>
    <mergeCell ref="C225:D225"/>
    <mergeCell ref="E225:F225"/>
    <mergeCell ref="A227:B227"/>
    <mergeCell ref="A228:B228"/>
    <mergeCell ref="A229:B229"/>
    <mergeCell ref="A230:B230"/>
    <mergeCell ref="A240:H240"/>
    <mergeCell ref="A242:B242"/>
    <mergeCell ref="C242:D242"/>
    <mergeCell ref="E242:F242"/>
    <mergeCell ref="G242:H242"/>
    <mergeCell ref="A243:B243"/>
    <mergeCell ref="C243:D243"/>
    <mergeCell ref="E243:F243"/>
    <mergeCell ref="G243:H243"/>
    <mergeCell ref="A244:B244"/>
    <mergeCell ref="C244:D244"/>
    <mergeCell ref="E244:F244"/>
    <mergeCell ref="G244:H244"/>
    <mergeCell ref="A245:B245"/>
    <mergeCell ref="C245:D245"/>
    <mergeCell ref="E245:F245"/>
    <mergeCell ref="G245:H245"/>
    <mergeCell ref="A246:B246"/>
    <mergeCell ref="C246:D246"/>
    <mergeCell ref="E246:F246"/>
    <mergeCell ref="G246:H246"/>
    <mergeCell ref="A247:B247"/>
    <mergeCell ref="C247:D247"/>
    <mergeCell ref="E247:F247"/>
    <mergeCell ref="G247:H247"/>
    <mergeCell ref="A248:B248"/>
    <mergeCell ref="C248:D248"/>
    <mergeCell ref="E248:F248"/>
    <mergeCell ref="G248:H248"/>
    <mergeCell ref="A249:B249"/>
    <mergeCell ref="C249:D249"/>
    <mergeCell ref="E249:F249"/>
    <mergeCell ref="G249:H249"/>
    <mergeCell ref="A250:B250"/>
    <mergeCell ref="C250:D250"/>
    <mergeCell ref="E250:F250"/>
    <mergeCell ref="G250:H250"/>
    <mergeCell ref="B253:H253"/>
    <mergeCell ref="F254:H254"/>
    <mergeCell ref="B255:H255"/>
    <mergeCell ref="A257:H257"/>
    <mergeCell ref="A259:E259"/>
    <mergeCell ref="F259:G259"/>
    <mergeCell ref="A261:H261"/>
    <mergeCell ref="A263:C263"/>
    <mergeCell ref="D263:E263"/>
    <mergeCell ref="F263:H263"/>
    <mergeCell ref="A264:C269"/>
    <mergeCell ref="D264:E269"/>
    <mergeCell ref="F264:H269"/>
    <mergeCell ref="A270:C275"/>
    <mergeCell ref="D270:E275"/>
    <mergeCell ref="F270:H275"/>
    <mergeCell ref="A276:C281"/>
    <mergeCell ref="D276:E281"/>
    <mergeCell ref="F276:H281"/>
    <mergeCell ref="A283:H283"/>
    <mergeCell ref="A285:C285"/>
    <mergeCell ref="D285:E285"/>
    <mergeCell ref="F285:H285"/>
    <mergeCell ref="A286:C291"/>
    <mergeCell ref="D286:E291"/>
    <mergeCell ref="F286:H291"/>
    <mergeCell ref="A292:C297"/>
    <mergeCell ref="D292:E297"/>
    <mergeCell ref="F292:H297"/>
    <mergeCell ref="A298:C303"/>
    <mergeCell ref="D298:E303"/>
    <mergeCell ref="F298:H303"/>
    <mergeCell ref="B308:H308"/>
    <mergeCell ref="F309:H309"/>
    <mergeCell ref="B310:H310"/>
    <mergeCell ref="A316:B316"/>
    <mergeCell ref="E316:F316"/>
    <mergeCell ref="A317:D317"/>
    <mergeCell ref="E317:H317"/>
    <mergeCell ref="A318:B318"/>
    <mergeCell ref="E318:F318"/>
    <mergeCell ref="A319:B319"/>
    <mergeCell ref="E319:F319"/>
    <mergeCell ref="A320:B320"/>
    <mergeCell ref="E320:F320"/>
    <mergeCell ref="A321:B321"/>
    <mergeCell ref="E321:F321"/>
    <mergeCell ref="A322:D322"/>
    <mergeCell ref="E322:H322"/>
    <mergeCell ref="A323:B323"/>
    <mergeCell ref="E323:F323"/>
    <mergeCell ref="A324:B324"/>
    <mergeCell ref="E324:F324"/>
    <mergeCell ref="A325:B325"/>
    <mergeCell ref="E325:F325"/>
    <mergeCell ref="A326:B326"/>
    <mergeCell ref="E326:F326"/>
    <mergeCell ref="A327:B327"/>
    <mergeCell ref="E327:F327"/>
    <mergeCell ref="A328:B328"/>
    <mergeCell ref="E328:F328"/>
    <mergeCell ref="A329:B329"/>
    <mergeCell ref="E329:F329"/>
    <mergeCell ref="A330:B330"/>
    <mergeCell ref="E330:F330"/>
    <mergeCell ref="A331:B331"/>
    <mergeCell ref="E331:F331"/>
    <mergeCell ref="A332:B332"/>
    <mergeCell ref="E332:F332"/>
    <mergeCell ref="A333:B333"/>
    <mergeCell ref="E333:F333"/>
    <mergeCell ref="A334:B334"/>
    <mergeCell ref="E334:F334"/>
    <mergeCell ref="A335:B335"/>
    <mergeCell ref="E335:F335"/>
    <mergeCell ref="A336:B336"/>
    <mergeCell ref="E336:F336"/>
    <mergeCell ref="A337:D337"/>
    <mergeCell ref="E337:H337"/>
    <mergeCell ref="A338:B338"/>
    <mergeCell ref="E338:F338"/>
    <mergeCell ref="A339:B339"/>
    <mergeCell ref="E339:F339"/>
    <mergeCell ref="A340:B340"/>
    <mergeCell ref="E340:F340"/>
    <mergeCell ref="A341:B341"/>
    <mergeCell ref="E341:F341"/>
    <mergeCell ref="A342:B342"/>
    <mergeCell ref="E342:F342"/>
    <mergeCell ref="A343:B343"/>
    <mergeCell ref="E343:F343"/>
    <mergeCell ref="A344:B344"/>
    <mergeCell ref="E344:F344"/>
    <mergeCell ref="A345:B345"/>
    <mergeCell ref="E345:F345"/>
    <mergeCell ref="A346:B346"/>
    <mergeCell ref="E346:F346"/>
    <mergeCell ref="A347:B347"/>
    <mergeCell ref="E347:F347"/>
    <mergeCell ref="A348:D348"/>
    <mergeCell ref="E348:H348"/>
    <mergeCell ref="A349:B349"/>
    <mergeCell ref="E349:F349"/>
    <mergeCell ref="A350:B350"/>
    <mergeCell ref="E350:F350"/>
    <mergeCell ref="A351:D351"/>
    <mergeCell ref="E351:F351"/>
    <mergeCell ref="A352:B353"/>
    <mergeCell ref="C352:C353"/>
    <mergeCell ref="D352:D353"/>
    <mergeCell ref="E352:F352"/>
    <mergeCell ref="E353:F353"/>
    <mergeCell ref="A354:B354"/>
    <mergeCell ref="E354:F354"/>
    <mergeCell ref="A355:D355"/>
    <mergeCell ref="E355:H355"/>
    <mergeCell ref="A356:B356"/>
    <mergeCell ref="E356:F356"/>
    <mergeCell ref="A357:B357"/>
    <mergeCell ref="E357:F357"/>
    <mergeCell ref="A358:B358"/>
    <mergeCell ref="E358:F358"/>
    <mergeCell ref="A359:B359"/>
    <mergeCell ref="E359:F359"/>
    <mergeCell ref="A361:B361"/>
    <mergeCell ref="E361:F361"/>
    <mergeCell ref="A362:B362"/>
    <mergeCell ref="E362:F362"/>
    <mergeCell ref="A363:B363"/>
    <mergeCell ref="E363:F363"/>
    <mergeCell ref="F364:H364"/>
    <mergeCell ref="B365:H365"/>
    <mergeCell ref="C377:D377"/>
    <mergeCell ref="A381:H384"/>
    <mergeCell ref="A388:H391"/>
    <mergeCell ref="A393:H393"/>
    <mergeCell ref="A394:H394"/>
    <mergeCell ref="A396:H396"/>
    <mergeCell ref="A398:C398"/>
    <mergeCell ref="D398:E398"/>
    <mergeCell ref="F398:H398"/>
    <mergeCell ref="A399:C401"/>
    <mergeCell ref="D399:E401"/>
    <mergeCell ref="F399:H401"/>
    <mergeCell ref="A402:C404"/>
    <mergeCell ref="D402:E404"/>
    <mergeCell ref="F402:H404"/>
    <mergeCell ref="A406:H406"/>
    <mergeCell ref="A408:C408"/>
    <mergeCell ref="D408:E408"/>
    <mergeCell ref="F408:H408"/>
    <mergeCell ref="A409:C411"/>
    <mergeCell ref="D409:E411"/>
    <mergeCell ref="F409:H411"/>
    <mergeCell ref="A412:C414"/>
    <mergeCell ref="D412:E414"/>
    <mergeCell ref="F412:H414"/>
    <mergeCell ref="B417:H417"/>
    <mergeCell ref="F418:H418"/>
    <mergeCell ref="B419:H419"/>
    <mergeCell ref="A421:H421"/>
    <mergeCell ref="A423:H423"/>
    <mergeCell ref="A425:H425"/>
    <mergeCell ref="A426:H426"/>
    <mergeCell ref="B428:F428"/>
    <mergeCell ref="G428:H428"/>
    <mergeCell ref="B429:F429"/>
    <mergeCell ref="G429:H429"/>
    <mergeCell ref="B430:F430"/>
    <mergeCell ref="G430:H430"/>
    <mergeCell ref="B431:F431"/>
    <mergeCell ref="G431:H431"/>
    <mergeCell ref="B432:F432"/>
    <mergeCell ref="G432:H432"/>
    <mergeCell ref="F434:G434"/>
    <mergeCell ref="A437:H437"/>
    <mergeCell ref="A438:H438"/>
    <mergeCell ref="A440:G440"/>
    <mergeCell ref="A441:H450"/>
    <mergeCell ref="F452:G452"/>
    <mergeCell ref="B455:H455"/>
    <mergeCell ref="F456:H456"/>
    <mergeCell ref="B457:H457"/>
    <mergeCell ref="A459:H459"/>
    <mergeCell ref="A460:H460"/>
    <mergeCell ref="A462:G462"/>
    <mergeCell ref="A463:H470"/>
    <mergeCell ref="F472:G472"/>
    <mergeCell ref="A485:F485"/>
    <mergeCell ref="A486:E486"/>
    <mergeCell ref="A487:E487"/>
    <mergeCell ref="A489:E489"/>
    <mergeCell ref="A490:E490"/>
    <mergeCell ref="B505:H505"/>
    <mergeCell ref="F506:H506"/>
    <mergeCell ref="B507:H507"/>
    <mergeCell ref="A508:H508"/>
    <mergeCell ref="A510:H510"/>
    <mergeCell ref="A511:H512"/>
    <mergeCell ref="A513:H513"/>
    <mergeCell ref="A515:H523"/>
    <mergeCell ref="A526:H528"/>
    <mergeCell ref="A531:H533"/>
    <mergeCell ref="E535:H535"/>
    <mergeCell ref="E536:H536"/>
    <mergeCell ref="A539:H547"/>
    <mergeCell ref="E549:F549"/>
    <mergeCell ref="E550:F550"/>
    <mergeCell ref="B553:H553"/>
    <mergeCell ref="F554:H554"/>
    <mergeCell ref="B555:H555"/>
    <mergeCell ref="A556:H556"/>
    <mergeCell ref="A558:H558"/>
    <mergeCell ref="A559:H560"/>
    <mergeCell ref="A561:H561"/>
    <mergeCell ref="A563:H571"/>
    <mergeCell ref="A574:H576"/>
    <mergeCell ref="A579:H581"/>
    <mergeCell ref="E583:H583"/>
    <mergeCell ref="E584:H584"/>
    <mergeCell ref="A587:H595"/>
    <mergeCell ref="E597:F597"/>
    <mergeCell ref="E598:F598"/>
    <mergeCell ref="B602:H602"/>
    <mergeCell ref="F603:H603"/>
    <mergeCell ref="B604:H604"/>
    <mergeCell ref="A605:H605"/>
    <mergeCell ref="A607:H607"/>
    <mergeCell ref="A608:H609"/>
    <mergeCell ref="A610:H610"/>
    <mergeCell ref="A612:H620"/>
    <mergeCell ref="A623:H625"/>
    <mergeCell ref="A628:H630"/>
    <mergeCell ref="E632:H632"/>
    <mergeCell ref="E633:H633"/>
    <mergeCell ref="A636:H644"/>
    <mergeCell ref="E646:F646"/>
    <mergeCell ref="E647:F647"/>
    <mergeCell ref="B650:H650"/>
    <mergeCell ref="F651:H651"/>
    <mergeCell ref="B652:H652"/>
    <mergeCell ref="A653:H653"/>
    <mergeCell ref="A655:H655"/>
    <mergeCell ref="A656:H657"/>
    <mergeCell ref="A658:H658"/>
    <mergeCell ref="A660:H668"/>
    <mergeCell ref="A671:H673"/>
    <mergeCell ref="A676:H678"/>
    <mergeCell ref="E680:H680"/>
    <mergeCell ref="E681:H681"/>
    <mergeCell ref="A684:H692"/>
    <mergeCell ref="E694:F694"/>
    <mergeCell ref="E695:F695"/>
    <mergeCell ref="B699:H699"/>
    <mergeCell ref="F700:H700"/>
    <mergeCell ref="B701:H701"/>
    <mergeCell ref="A703:D703"/>
    <mergeCell ref="A705:B705"/>
    <mergeCell ref="E705:F705"/>
    <mergeCell ref="A706:D706"/>
    <mergeCell ref="E706:H706"/>
    <mergeCell ref="A707:B707"/>
    <mergeCell ref="E707:F707"/>
    <mergeCell ref="A708:B708"/>
    <mergeCell ref="E708:F708"/>
    <mergeCell ref="A709:B709"/>
    <mergeCell ref="E709:F709"/>
    <mergeCell ref="A710:D710"/>
    <mergeCell ref="E710:H710"/>
    <mergeCell ref="A711:B711"/>
    <mergeCell ref="E711:F711"/>
    <mergeCell ref="A712:B712"/>
    <mergeCell ref="E712:F712"/>
    <mergeCell ref="A713:B713"/>
    <mergeCell ref="E713:F713"/>
    <mergeCell ref="A714:B714"/>
    <mergeCell ref="E714:F714"/>
    <mergeCell ref="A715:B715"/>
    <mergeCell ref="E715:F715"/>
    <mergeCell ref="A716:B716"/>
    <mergeCell ref="E716:F716"/>
    <mergeCell ref="A717:B717"/>
    <mergeCell ref="E717:F717"/>
    <mergeCell ref="A718:B718"/>
    <mergeCell ref="E718:F718"/>
    <mergeCell ref="A719:B719"/>
    <mergeCell ref="E719:F719"/>
    <mergeCell ref="A720:B720"/>
    <mergeCell ref="E720:F720"/>
    <mergeCell ref="A721:B721"/>
    <mergeCell ref="E721:F721"/>
    <mergeCell ref="A722:B722"/>
    <mergeCell ref="E722:F722"/>
    <mergeCell ref="A723:B723"/>
    <mergeCell ref="E723:F723"/>
    <mergeCell ref="A724:D724"/>
    <mergeCell ref="E724:H724"/>
    <mergeCell ref="A725:B725"/>
    <mergeCell ref="E725:F725"/>
    <mergeCell ref="A726:B726"/>
    <mergeCell ref="E726:F726"/>
    <mergeCell ref="A727:B727"/>
    <mergeCell ref="E727:F727"/>
    <mergeCell ref="A728:B728"/>
    <mergeCell ref="E728:F728"/>
    <mergeCell ref="A729:B729"/>
    <mergeCell ref="E729:F729"/>
    <mergeCell ref="A730:B730"/>
    <mergeCell ref="E730:F730"/>
    <mergeCell ref="A731:B731"/>
    <mergeCell ref="E731:F731"/>
    <mergeCell ref="A732:B732"/>
    <mergeCell ref="E732:F732"/>
    <mergeCell ref="A733:B733"/>
    <mergeCell ref="E733:F733"/>
    <mergeCell ref="A734:D734"/>
    <mergeCell ref="E734:H734"/>
    <mergeCell ref="A735:B735"/>
    <mergeCell ref="E735:F735"/>
    <mergeCell ref="A736:B736"/>
    <mergeCell ref="E736:F736"/>
    <mergeCell ref="A737:D737"/>
    <mergeCell ref="E737:F737"/>
    <mergeCell ref="A738:B739"/>
    <mergeCell ref="C738:C739"/>
    <mergeCell ref="D738:D739"/>
    <mergeCell ref="E738:F738"/>
    <mergeCell ref="E739:F739"/>
    <mergeCell ref="A740:B740"/>
    <mergeCell ref="E740:F740"/>
    <mergeCell ref="A741:D741"/>
    <mergeCell ref="E741:H741"/>
    <mergeCell ref="A742:B742"/>
    <mergeCell ref="E742:F742"/>
    <mergeCell ref="A743:B743"/>
    <mergeCell ref="E743:F743"/>
    <mergeCell ref="A744:B744"/>
    <mergeCell ref="E744:F744"/>
    <mergeCell ref="A745:B745"/>
    <mergeCell ref="E745:F745"/>
    <mergeCell ref="A746:B746"/>
    <mergeCell ref="E746:F746"/>
    <mergeCell ref="A747:B747"/>
    <mergeCell ref="E747:F747"/>
    <mergeCell ref="B750:H750"/>
    <mergeCell ref="F751:H751"/>
    <mergeCell ref="B752:H752"/>
    <mergeCell ref="A754:H754"/>
    <mergeCell ref="A756:H756"/>
    <mergeCell ref="A758:C758"/>
    <mergeCell ref="E758:F758"/>
    <mergeCell ref="A759:C760"/>
    <mergeCell ref="D759:D760"/>
    <mergeCell ref="E759:F760"/>
    <mergeCell ref="G759:G760"/>
    <mergeCell ref="H759:H760"/>
    <mergeCell ref="A761:C762"/>
    <mergeCell ref="D761:D762"/>
    <mergeCell ref="E761:F762"/>
    <mergeCell ref="G761:G762"/>
    <mergeCell ref="H761:H762"/>
    <mergeCell ref="A763:C764"/>
    <mergeCell ref="D763:D764"/>
    <mergeCell ref="E763:F764"/>
    <mergeCell ref="G763:G764"/>
    <mergeCell ref="H763:H764"/>
    <mergeCell ref="A765:C766"/>
    <mergeCell ref="D765:D766"/>
    <mergeCell ref="E765:F766"/>
    <mergeCell ref="G765:G766"/>
    <mergeCell ref="H765:H766"/>
    <mergeCell ref="A767:C768"/>
    <mergeCell ref="D767:D768"/>
    <mergeCell ref="E767:F768"/>
    <mergeCell ref="G767:G768"/>
    <mergeCell ref="H767:H768"/>
    <mergeCell ref="A769:C770"/>
    <mergeCell ref="D769:D770"/>
    <mergeCell ref="E769:F770"/>
    <mergeCell ref="G769:G770"/>
    <mergeCell ref="H769:H770"/>
    <mergeCell ref="A771:C772"/>
    <mergeCell ref="D771:D772"/>
    <mergeCell ref="E771:F772"/>
    <mergeCell ref="G771:G772"/>
    <mergeCell ref="H771:H772"/>
    <mergeCell ref="A773:C774"/>
    <mergeCell ref="D773:D774"/>
    <mergeCell ref="E773:F774"/>
    <mergeCell ref="G773:G774"/>
    <mergeCell ref="H773:H774"/>
    <mergeCell ref="A775:C776"/>
    <mergeCell ref="D775:D776"/>
    <mergeCell ref="E775:F776"/>
    <mergeCell ref="G775:G776"/>
    <mergeCell ref="H775:H776"/>
    <mergeCell ref="A777:C778"/>
    <mergeCell ref="D777:D778"/>
    <mergeCell ref="E777:F778"/>
    <mergeCell ref="G777:G778"/>
    <mergeCell ref="H777:H778"/>
    <mergeCell ref="B798:H798"/>
    <mergeCell ref="F799:H799"/>
    <mergeCell ref="B800:H800"/>
    <mergeCell ref="A802:H802"/>
    <mergeCell ref="A804:F804"/>
    <mergeCell ref="A806:F806"/>
    <mergeCell ref="A808:E808"/>
    <mergeCell ref="A810:E810"/>
    <mergeCell ref="A812:E812"/>
    <mergeCell ref="A816:D816"/>
    <mergeCell ref="A818:D818"/>
    <mergeCell ref="F818:H818"/>
    <mergeCell ref="A820:D820"/>
    <mergeCell ref="F820:H820"/>
    <mergeCell ref="A823:F823"/>
    <mergeCell ref="A824:H824"/>
    <mergeCell ref="D826:E826"/>
    <mergeCell ref="G826:H826"/>
    <mergeCell ref="D828:H828"/>
    <mergeCell ref="A830:H830"/>
    <mergeCell ref="A832:H832"/>
    <mergeCell ref="A834:H834"/>
    <mergeCell ref="D836:H836"/>
    <mergeCell ref="E839:F839"/>
    <mergeCell ref="G839:H839"/>
    <mergeCell ref="B842:H842"/>
  </mergeCells>
  <dataValidations count="8">
    <dataValidation type="list" operator="equal" allowBlank="1" showErrorMessage="1" sqref="H84 H90 H96 H102">
      <formula1>",,2017,Pluriannuel,"</formula1>
    </dataValidation>
    <dataValidation operator="equal" allowBlank="1" showErrorMessage="1" sqref="E264:E269 D265:E269 E286:E291 D287:E291 E399:E401 D400:E401 E409:E411 D410:E411">
      <formula1>0</formula1>
    </dataValidation>
    <dataValidation type="list" operator="equal" allowBlank="1" showErrorMessage="1" sqref="D399 D402 D409 D412">
      <formula1>"Réalisée ou partiellement réalisée,Réalisée prochainement (dans l'année de demande),Annulée et reportée à l'année prochaine,Annulée et non reportée"</formula1>
    </dataValidation>
    <dataValidation type="list" operator="equal" allowBlank="1" showErrorMessage="1" sqref="C84 C90 C96 C102">
      <formula1>"Annuelle,Pluriannuelle"</formula1>
    </dataValidation>
    <dataValidation type="list" operator="equal" allowBlank="1" showErrorMessage="1" sqref="D264 D270 D276 D292 D298">
      <formula1>"Réalisée ou partiellement réalisée,Réalisée prochainement (Fin de l'année courante),Annulée et reportée à l'année prochaine,Annulée et non reportée"</formula1>
    </dataValidation>
    <dataValidation type="list" operator="equal" allowBlank="1" showErrorMessage="1" sqref="D286">
      <formula1>"Réalisée ou partiellement réalisée,Réalisée prochainement (Fin de l'année courante),Annulée et reportée à l'année prochaine,Annulée et non reportée"</formula1>
    </dataValidation>
    <dataValidation type="list" operator="equal" allowBlank="1" showErrorMessage="1" sqref="H759:H767 H769:H777">
      <formula1>"OUI,NON"</formula1>
    </dataValidation>
    <dataValidation type="list" operator="equal" allowBlank="1" showErrorMessage="1" sqref="D759:D767 D769:D777">
      <formula1>"Buvette,Bal / Fête,Loto,Repas,Compétition,Spectacle,Autres"</formula1>
    </dataValidation>
  </dataValidations>
  <printOptions horizontalCentered="1"/>
  <pageMargins left="0.25763888888888886" right="0.25763888888888886" top="0.2951388888888889" bottom="0.3965277777777778" header="0.5118055555555555" footer="0.16527777777777777"/>
  <pageSetup firstPageNumber="1" useFirstPageNumber="1" horizontalDpi="300" verticalDpi="300" orientation="portrait" paperSize="9"/>
  <headerFooter alignWithMargins="0">
    <oddFooter>&amp;C&amp;11Page &amp;P</oddFooter>
  </headerFooter>
  <rowBreaks count="11" manualBreakCount="11">
    <brk id="56" max="255" man="1"/>
    <brk id="111" max="255" man="1"/>
    <brk id="213" max="255" man="1"/>
    <brk id="308" max="255" man="1"/>
    <brk id="363" max="255" man="1"/>
    <brk id="417" max="255" man="1"/>
    <brk id="455" max="255" man="1"/>
    <brk id="505" max="255" man="1"/>
    <brk id="553" max="255" man="1"/>
    <brk id="699" max="255" man="1"/>
    <brk id="79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10.2812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m.braik</dc:creator>
  <cp:keywords/>
  <dc:description/>
  <cp:lastModifiedBy/>
  <cp:lastPrinted>2017-08-28T08:04:14Z</cp:lastPrinted>
  <dcterms:modified xsi:type="dcterms:W3CDTF">2019-09-18T07:20:06Z</dcterms:modified>
  <cp:category/>
  <cp:version/>
  <cp:contentType/>
  <cp:contentStatus/>
  <cp:revision>154</cp:revision>
</cp:coreProperties>
</file>